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D:\利率曲线\"/>
    </mc:Choice>
  </mc:AlternateContent>
  <xr:revisionPtr revIDLastSave="0" documentId="13_ncr:1_{2AF60E48-76CB-4A53-A04A-09ECEF54F834}" xr6:coauthVersionLast="47" xr6:coauthVersionMax="47" xr10:uidLastSave="{00000000-0000-0000-0000-000000000000}"/>
  <bookViews>
    <workbookView xWindow="28680" yWindow="-120" windowWidth="29040" windowHeight="15720" activeTab="3" xr2:uid="{00000000-000D-0000-FFFF-FFFF00000000}"/>
  </bookViews>
  <sheets>
    <sheet name="Raw Table" sheetId="6" r:id="rId1"/>
    <sheet name="Yield Curve Table" sheetId="1" r:id="rId2"/>
    <sheet name="README" sheetId="3" r:id="rId3"/>
    <sheet name="Interest Rate Calculation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02" i="4" l="1"/>
  <c r="D2" i="4" l="1"/>
  <c r="L602" i="4"/>
  <c r="J2" i="4" l="1"/>
  <c r="C2" i="4"/>
  <c r="E2" i="4" s="1"/>
  <c r="B3" i="4" l="1"/>
  <c r="O2" i="1"/>
  <c r="F2" i="4" s="1"/>
  <c r="J22" i="1"/>
  <c r="N3" i="1" s="1"/>
  <c r="H2" i="4" l="1" a="1"/>
  <c r="H2" i="4" s="1"/>
  <c r="G2" i="4" a="1"/>
  <c r="G2" i="4" s="1"/>
  <c r="J3" i="4"/>
  <c r="B4" i="4"/>
  <c r="B5" i="4"/>
  <c r="C4" i="4"/>
  <c r="C3" i="4"/>
  <c r="D3" i="4" s="1"/>
  <c r="N4" i="1"/>
  <c r="O3" i="1"/>
  <c r="I2" i="4" l="1"/>
  <c r="K2" i="4" s="1"/>
  <c r="L2" i="4" s="1"/>
  <c r="M2" i="4" s="1"/>
  <c r="J5" i="4"/>
  <c r="J4" i="4"/>
  <c r="D4" i="4"/>
  <c r="E3" i="4"/>
  <c r="E4" i="4"/>
  <c r="F4" i="4" s="1"/>
  <c r="H4" i="4" s="1" a="1"/>
  <c r="H4" i="4" s="1"/>
  <c r="B6" i="4"/>
  <c r="C5" i="4"/>
  <c r="E5" i="4" s="1"/>
  <c r="F5" i="4" s="1"/>
  <c r="H5" i="4" s="1" a="1"/>
  <c r="H5" i="4" s="1"/>
  <c r="N5" i="1"/>
  <c r="O4" i="1"/>
  <c r="G4" i="4" l="1" a="1"/>
  <c r="G4" i="4" s="1"/>
  <c r="I4" i="4" s="1"/>
  <c r="K4" i="4" s="1"/>
  <c r="L4" i="4" s="1"/>
  <c r="F3" i="4"/>
  <c r="G5" i="4" a="1"/>
  <c r="G5" i="4" s="1"/>
  <c r="J6" i="4"/>
  <c r="D5" i="4"/>
  <c r="C6" i="4"/>
  <c r="E6" i="4" s="1"/>
  <c r="F6" i="4" s="1"/>
  <c r="H6" i="4" s="1" a="1"/>
  <c r="H6" i="4" s="1"/>
  <c r="B7" i="4"/>
  <c r="N6" i="1"/>
  <c r="O5" i="1"/>
  <c r="I5" i="4" l="1"/>
  <c r="K5" i="4" s="1"/>
  <c r="L5" i="4" s="1"/>
  <c r="M5" i="4" s="1"/>
  <c r="H3" i="4" a="1"/>
  <c r="H3" i="4" s="1"/>
  <c r="G3" i="4" a="1"/>
  <c r="G3" i="4" s="1"/>
  <c r="G6" i="4" a="1"/>
  <c r="G6" i="4" s="1"/>
  <c r="J7" i="4"/>
  <c r="D6" i="4"/>
  <c r="I6" i="4" s="1"/>
  <c r="K6" i="4" s="1"/>
  <c r="L6" i="4" s="1"/>
  <c r="M6" i="4" s="1"/>
  <c r="C7" i="4"/>
  <c r="E7" i="4" s="1"/>
  <c r="F7" i="4" s="1"/>
  <c r="H7" i="4" s="1" a="1"/>
  <c r="H7" i="4" s="1"/>
  <c r="B8" i="4"/>
  <c r="N7" i="1"/>
  <c r="O6" i="1"/>
  <c r="I3" i="4" l="1"/>
  <c r="K3" i="4" s="1"/>
  <c r="L3" i="4" s="1"/>
  <c r="G7" i="4" a="1"/>
  <c r="G7" i="4" s="1"/>
  <c r="J8" i="4"/>
  <c r="D7" i="4"/>
  <c r="B9" i="4"/>
  <c r="C8" i="4"/>
  <c r="E8" i="4" s="1"/>
  <c r="F8" i="4" s="1"/>
  <c r="H8" i="4" s="1" a="1"/>
  <c r="H8" i="4" s="1"/>
  <c r="N8" i="1"/>
  <c r="O7" i="1"/>
  <c r="I7" i="4" l="1"/>
  <c r="K7" i="4" s="1"/>
  <c r="L7" i="4" s="1"/>
  <c r="M7" i="4" s="1"/>
  <c r="M3" i="4"/>
  <c r="M4" i="4"/>
  <c r="G8" i="4" a="1"/>
  <c r="G8" i="4" s="1"/>
  <c r="J9" i="4"/>
  <c r="D8" i="4"/>
  <c r="B10" i="4"/>
  <c r="C9" i="4"/>
  <c r="E9" i="4" s="1"/>
  <c r="F9" i="4" s="1"/>
  <c r="H9" i="4" s="1" a="1"/>
  <c r="H9" i="4" s="1"/>
  <c r="N9" i="1"/>
  <c r="O8" i="1"/>
  <c r="I8" i="4" l="1"/>
  <c r="K8" i="4" s="1"/>
  <c r="L8" i="4" s="1"/>
  <c r="M8" i="4" s="1"/>
  <c r="G9" i="4" a="1"/>
  <c r="G9" i="4" s="1"/>
  <c r="J10" i="4"/>
  <c r="D9" i="4"/>
  <c r="B11" i="4"/>
  <c r="C10" i="4"/>
  <c r="E10" i="4" s="1"/>
  <c r="F10" i="4" s="1"/>
  <c r="H10" i="4" s="1" a="1"/>
  <c r="H10" i="4" s="1"/>
  <c r="N10" i="1"/>
  <c r="O9" i="1"/>
  <c r="I9" i="4" l="1"/>
  <c r="K9" i="4" s="1"/>
  <c r="L9" i="4" s="1"/>
  <c r="M9" i="4" s="1"/>
  <c r="G10" i="4" a="1"/>
  <c r="G10" i="4" s="1"/>
  <c r="J11" i="4"/>
  <c r="D10" i="4"/>
  <c r="B12" i="4"/>
  <c r="C11" i="4"/>
  <c r="E11" i="4" s="1"/>
  <c r="F11" i="4" s="1"/>
  <c r="H11" i="4" s="1" a="1"/>
  <c r="H11" i="4" s="1"/>
  <c r="N11" i="1"/>
  <c r="O10" i="1"/>
  <c r="I10" i="4" l="1"/>
  <c r="K10" i="4" s="1"/>
  <c r="L10" i="4" s="1"/>
  <c r="M10" i="4" s="1"/>
  <c r="G11" i="4" a="1"/>
  <c r="G11" i="4" s="1"/>
  <c r="J12" i="4"/>
  <c r="D11" i="4"/>
  <c r="B13" i="4"/>
  <c r="C12" i="4"/>
  <c r="E12" i="4" s="1"/>
  <c r="F12" i="4" s="1"/>
  <c r="H12" i="4" s="1" a="1"/>
  <c r="H12" i="4" s="1"/>
  <c r="N12" i="1"/>
  <c r="O11" i="1"/>
  <c r="I11" i="4" l="1"/>
  <c r="K11" i="4" s="1"/>
  <c r="L11" i="4" s="1"/>
  <c r="M11" i="4" s="1"/>
  <c r="G12" i="4" a="1"/>
  <c r="G12" i="4" s="1"/>
  <c r="J13" i="4"/>
  <c r="D12" i="4"/>
  <c r="B14" i="4"/>
  <c r="C13" i="4"/>
  <c r="E13" i="4" s="1"/>
  <c r="F13" i="4" s="1"/>
  <c r="H13" i="4" s="1" a="1"/>
  <c r="H13" i="4" s="1"/>
  <c r="N13" i="1"/>
  <c r="O12" i="1"/>
  <c r="I12" i="4" l="1"/>
  <c r="K12" i="4" s="1"/>
  <c r="L12" i="4" s="1"/>
  <c r="M12" i="4" s="1"/>
  <c r="G13" i="4" a="1"/>
  <c r="G13" i="4" s="1"/>
  <c r="J14" i="4"/>
  <c r="D13" i="4"/>
  <c r="I13" i="4" s="1"/>
  <c r="K13" i="4" s="1"/>
  <c r="L13" i="4" s="1"/>
  <c r="M13" i="4" s="1"/>
  <c r="B15" i="4"/>
  <c r="C14" i="4"/>
  <c r="E14" i="4" s="1"/>
  <c r="F14" i="4" s="1"/>
  <c r="H14" i="4" s="1" a="1"/>
  <c r="H14" i="4" s="1"/>
  <c r="N14" i="1"/>
  <c r="O13" i="1"/>
  <c r="G14" i="4" l="1" a="1"/>
  <c r="G14" i="4" s="1"/>
  <c r="J15" i="4"/>
  <c r="D14" i="4"/>
  <c r="B16" i="4"/>
  <c r="C15" i="4"/>
  <c r="E15" i="4" s="1"/>
  <c r="F15" i="4" s="1"/>
  <c r="H15" i="4" s="1" a="1"/>
  <c r="H15" i="4" s="1"/>
  <c r="N15" i="1"/>
  <c r="O14" i="1"/>
  <c r="I14" i="4" l="1"/>
  <c r="K14" i="4" s="1"/>
  <c r="L14" i="4" s="1"/>
  <c r="M14" i="4" s="1"/>
  <c r="G15" i="4" a="1"/>
  <c r="G15" i="4" s="1"/>
  <c r="J16" i="4"/>
  <c r="D15" i="4"/>
  <c r="C16" i="4"/>
  <c r="E16" i="4" s="1"/>
  <c r="F16" i="4" s="1"/>
  <c r="H16" i="4" s="1" a="1"/>
  <c r="H16" i="4" s="1"/>
  <c r="B17" i="4"/>
  <c r="N16" i="1"/>
  <c r="O15" i="1"/>
  <c r="I15" i="4" l="1"/>
  <c r="K15" i="4" s="1"/>
  <c r="L15" i="4" s="1"/>
  <c r="M15" i="4" s="1"/>
  <c r="G16" i="4" a="1"/>
  <c r="G16" i="4" s="1"/>
  <c r="J17" i="4"/>
  <c r="D16" i="4"/>
  <c r="C17" i="4"/>
  <c r="E17" i="4" s="1"/>
  <c r="F17" i="4" s="1"/>
  <c r="H17" i="4" s="1" a="1"/>
  <c r="H17" i="4" s="1"/>
  <c r="B18" i="4"/>
  <c r="N17" i="1"/>
  <c r="O16" i="1"/>
  <c r="I16" i="4" l="1"/>
  <c r="K16" i="4" s="1"/>
  <c r="L16" i="4" s="1"/>
  <c r="M16" i="4" s="1"/>
  <c r="G17" i="4" a="1"/>
  <c r="G17" i="4" s="1"/>
  <c r="J18" i="4"/>
  <c r="D17" i="4"/>
  <c r="I17" i="4" s="1"/>
  <c r="K17" i="4" s="1"/>
  <c r="L17" i="4" s="1"/>
  <c r="C18" i="4"/>
  <c r="E18" i="4" s="1"/>
  <c r="F18" i="4" s="1"/>
  <c r="H18" i="4" s="1" a="1"/>
  <c r="H18" i="4" s="1"/>
  <c r="B19" i="4"/>
  <c r="N18" i="1"/>
  <c r="O17" i="1"/>
  <c r="M17" i="4" l="1"/>
  <c r="G18" i="4" a="1"/>
  <c r="G18" i="4" s="1"/>
  <c r="J19" i="4"/>
  <c r="D18" i="4"/>
  <c r="C19" i="4"/>
  <c r="E19" i="4" s="1"/>
  <c r="F19" i="4" s="1"/>
  <c r="H19" i="4" s="1" a="1"/>
  <c r="H19" i="4" s="1"/>
  <c r="B20" i="4"/>
  <c r="N19" i="1"/>
  <c r="O18" i="1"/>
  <c r="I18" i="4" l="1"/>
  <c r="K18" i="4" s="1"/>
  <c r="L18" i="4" s="1"/>
  <c r="M18" i="4" s="1"/>
  <c r="G19" i="4" a="1"/>
  <c r="G19" i="4" s="1"/>
  <c r="J20" i="4"/>
  <c r="D19" i="4"/>
  <c r="B21" i="4"/>
  <c r="C20" i="4"/>
  <c r="E20" i="4" s="1"/>
  <c r="F20" i="4" s="1"/>
  <c r="H20" i="4" s="1" a="1"/>
  <c r="H20" i="4" s="1"/>
  <c r="N20" i="1"/>
  <c r="O19" i="1"/>
  <c r="I19" i="4" l="1"/>
  <c r="K19" i="4" s="1"/>
  <c r="L19" i="4" s="1"/>
  <c r="M19" i="4" s="1"/>
  <c r="G20" i="4" a="1"/>
  <c r="G20" i="4" s="1"/>
  <c r="J21" i="4"/>
  <c r="D20" i="4"/>
  <c r="B22" i="4"/>
  <c r="C21" i="4"/>
  <c r="E21" i="4" s="1"/>
  <c r="F21" i="4" s="1"/>
  <c r="H21" i="4" s="1" a="1"/>
  <c r="H21" i="4" s="1"/>
  <c r="N21" i="1"/>
  <c r="O20" i="1"/>
  <c r="I20" i="4" l="1"/>
  <c r="K20" i="4" s="1"/>
  <c r="L20" i="4" s="1"/>
  <c r="M20" i="4" s="1"/>
  <c r="G21" i="4" a="1"/>
  <c r="G21" i="4" s="1"/>
  <c r="J22" i="4"/>
  <c r="D21" i="4"/>
  <c r="B23" i="4"/>
  <c r="C22" i="4"/>
  <c r="E22" i="4" s="1"/>
  <c r="F22" i="4" s="1"/>
  <c r="H22" i="4" s="1" a="1"/>
  <c r="H22" i="4" s="1"/>
  <c r="N22" i="1"/>
  <c r="O21" i="1"/>
  <c r="I21" i="4" l="1"/>
  <c r="K21" i="4" s="1"/>
  <c r="L21" i="4" s="1"/>
  <c r="M21" i="4" s="1"/>
  <c r="G22" i="4" a="1"/>
  <c r="G22" i="4" s="1"/>
  <c r="J23" i="4"/>
  <c r="D22" i="4"/>
  <c r="B24" i="4"/>
  <c r="C23" i="4"/>
  <c r="E23" i="4" s="1"/>
  <c r="F23" i="4" s="1"/>
  <c r="H23" i="4" s="1" a="1"/>
  <c r="H23" i="4" s="1"/>
  <c r="N23" i="1"/>
  <c r="O22" i="1"/>
  <c r="I22" i="4" l="1"/>
  <c r="K22" i="4" s="1"/>
  <c r="L22" i="4" s="1"/>
  <c r="M22" i="4" s="1"/>
  <c r="G23" i="4" a="1"/>
  <c r="G23" i="4" s="1"/>
  <c r="J24" i="4"/>
  <c r="D23" i="4"/>
  <c r="I23" i="4" s="1"/>
  <c r="K23" i="4" s="1"/>
  <c r="L23" i="4" s="1"/>
  <c r="M23" i="4" s="1"/>
  <c r="C24" i="4"/>
  <c r="E24" i="4" s="1"/>
  <c r="F24" i="4" s="1"/>
  <c r="H24" i="4" s="1" a="1"/>
  <c r="H24" i="4" s="1"/>
  <c r="B25" i="4"/>
  <c r="N24" i="1"/>
  <c r="O23" i="1"/>
  <c r="G24" i="4" l="1" a="1"/>
  <c r="G24" i="4" s="1"/>
  <c r="J25" i="4"/>
  <c r="D24" i="4"/>
  <c r="B26" i="4"/>
  <c r="C25" i="4"/>
  <c r="E25" i="4" s="1"/>
  <c r="F25" i="4" s="1"/>
  <c r="H25" i="4" s="1" a="1"/>
  <c r="H25" i="4" s="1"/>
  <c r="N25" i="1"/>
  <c r="O24" i="1"/>
  <c r="I24" i="4" l="1"/>
  <c r="K24" i="4" s="1"/>
  <c r="L24" i="4" s="1"/>
  <c r="M24" i="4" s="1"/>
  <c r="G25" i="4" a="1"/>
  <c r="G25" i="4" s="1"/>
  <c r="J26" i="4"/>
  <c r="D25" i="4"/>
  <c r="B27" i="4"/>
  <c r="C26" i="4"/>
  <c r="E26" i="4" s="1"/>
  <c r="F26" i="4" s="1"/>
  <c r="H26" i="4" s="1" a="1"/>
  <c r="H26" i="4" s="1"/>
  <c r="N26" i="1"/>
  <c r="O25" i="1"/>
  <c r="I25" i="4" l="1"/>
  <c r="K25" i="4" s="1"/>
  <c r="L25" i="4" s="1"/>
  <c r="M25" i="4" s="1"/>
  <c r="G26" i="4" a="1"/>
  <c r="G26" i="4" s="1"/>
  <c r="J27" i="4"/>
  <c r="D26" i="4"/>
  <c r="B28" i="4"/>
  <c r="C27" i="4"/>
  <c r="E27" i="4" s="1"/>
  <c r="F27" i="4" s="1"/>
  <c r="H27" i="4" s="1" a="1"/>
  <c r="H27" i="4" s="1"/>
  <c r="N27" i="1"/>
  <c r="O26" i="1"/>
  <c r="I26" i="4" l="1"/>
  <c r="K26" i="4" s="1"/>
  <c r="L26" i="4" s="1"/>
  <c r="M26" i="4" s="1"/>
  <c r="G27" i="4" a="1"/>
  <c r="G27" i="4" s="1"/>
  <c r="J28" i="4"/>
  <c r="D27" i="4"/>
  <c r="B29" i="4"/>
  <c r="C28" i="4"/>
  <c r="E28" i="4" s="1"/>
  <c r="F28" i="4" s="1"/>
  <c r="H28" i="4" s="1" a="1"/>
  <c r="H28" i="4" s="1"/>
  <c r="N28" i="1"/>
  <c r="O27" i="1"/>
  <c r="I27" i="4" l="1"/>
  <c r="K27" i="4" s="1"/>
  <c r="L27" i="4" s="1"/>
  <c r="M27" i="4" s="1"/>
  <c r="G28" i="4" a="1"/>
  <c r="G28" i="4" s="1"/>
  <c r="J29" i="4"/>
  <c r="D28" i="4"/>
  <c r="B30" i="4"/>
  <c r="C29" i="4"/>
  <c r="E29" i="4" s="1"/>
  <c r="F29" i="4" s="1"/>
  <c r="H29" i="4" s="1" a="1"/>
  <c r="H29" i="4" s="1"/>
  <c r="N29" i="1"/>
  <c r="O28" i="1"/>
  <c r="I28" i="4" l="1"/>
  <c r="K28" i="4" s="1"/>
  <c r="L28" i="4" s="1"/>
  <c r="M28" i="4" s="1"/>
  <c r="G29" i="4" a="1"/>
  <c r="G29" i="4" s="1"/>
  <c r="J30" i="4"/>
  <c r="D29" i="4"/>
  <c r="B31" i="4"/>
  <c r="C30" i="4"/>
  <c r="E30" i="4" s="1"/>
  <c r="F30" i="4" s="1"/>
  <c r="H30" i="4" s="1" a="1"/>
  <c r="H30" i="4" s="1"/>
  <c r="N30" i="1"/>
  <c r="O29" i="1"/>
  <c r="I29" i="4" l="1"/>
  <c r="K29" i="4" s="1"/>
  <c r="L29" i="4" s="1"/>
  <c r="M29" i="4" s="1"/>
  <c r="G30" i="4" a="1"/>
  <c r="G30" i="4" s="1"/>
  <c r="J31" i="4"/>
  <c r="D30" i="4"/>
  <c r="B32" i="4"/>
  <c r="C31" i="4"/>
  <c r="E31" i="4" s="1"/>
  <c r="F31" i="4" s="1"/>
  <c r="H31" i="4" s="1" a="1"/>
  <c r="H31" i="4" s="1"/>
  <c r="N31" i="1"/>
  <c r="O30" i="1"/>
  <c r="I30" i="4" l="1"/>
  <c r="K30" i="4" s="1"/>
  <c r="L30" i="4" s="1"/>
  <c r="M30" i="4" s="1"/>
  <c r="G31" i="4" a="1"/>
  <c r="G31" i="4" s="1"/>
  <c r="J32" i="4"/>
  <c r="D31" i="4"/>
  <c r="B33" i="4"/>
  <c r="C32" i="4"/>
  <c r="E32" i="4" s="1"/>
  <c r="F32" i="4" s="1"/>
  <c r="H32" i="4" s="1" a="1"/>
  <c r="H32" i="4" s="1"/>
  <c r="N32" i="1"/>
  <c r="O31" i="1"/>
  <c r="I31" i="4" l="1"/>
  <c r="K31" i="4" s="1"/>
  <c r="L31" i="4" s="1"/>
  <c r="M31" i="4" s="1"/>
  <c r="G32" i="4" a="1"/>
  <c r="G32" i="4" s="1"/>
  <c r="J33" i="4"/>
  <c r="D32" i="4"/>
  <c r="I32" i="4" s="1"/>
  <c r="K32" i="4" s="1"/>
  <c r="L32" i="4" s="1"/>
  <c r="M32" i="4" s="1"/>
  <c r="B34" i="4"/>
  <c r="C33" i="4"/>
  <c r="E33" i="4" s="1"/>
  <c r="F33" i="4" s="1"/>
  <c r="H33" i="4" s="1" a="1"/>
  <c r="H33" i="4" s="1"/>
  <c r="N33" i="1"/>
  <c r="O32" i="1"/>
  <c r="G33" i="4" l="1" a="1"/>
  <c r="G33" i="4" s="1"/>
  <c r="J34" i="4"/>
  <c r="D33" i="4"/>
  <c r="B35" i="4"/>
  <c r="C34" i="4"/>
  <c r="E34" i="4" s="1"/>
  <c r="F34" i="4" s="1"/>
  <c r="H34" i="4" s="1" a="1"/>
  <c r="H34" i="4" s="1"/>
  <c r="N34" i="1"/>
  <c r="O33" i="1"/>
  <c r="I33" i="4" l="1"/>
  <c r="K33" i="4" s="1"/>
  <c r="L33" i="4" s="1"/>
  <c r="M33" i="4" s="1"/>
  <c r="G34" i="4" a="1"/>
  <c r="G34" i="4" s="1"/>
  <c r="J35" i="4"/>
  <c r="D34" i="4"/>
  <c r="I34" i="4" s="1"/>
  <c r="K34" i="4" s="1"/>
  <c r="L34" i="4" s="1"/>
  <c r="M34" i="4" s="1"/>
  <c r="C35" i="4"/>
  <c r="E35" i="4" s="1"/>
  <c r="F35" i="4" s="1"/>
  <c r="H35" i="4" s="1" a="1"/>
  <c r="H35" i="4" s="1"/>
  <c r="B36" i="4"/>
  <c r="N35" i="1"/>
  <c r="O34" i="1"/>
  <c r="G35" i="4" l="1" a="1"/>
  <c r="G35" i="4" s="1"/>
  <c r="J36" i="4"/>
  <c r="D35" i="4"/>
  <c r="B37" i="4"/>
  <c r="C36" i="4"/>
  <c r="E36" i="4" s="1"/>
  <c r="F36" i="4" s="1"/>
  <c r="H36" i="4" s="1" a="1"/>
  <c r="H36" i="4" s="1"/>
  <c r="N36" i="1"/>
  <c r="O35" i="1"/>
  <c r="I35" i="4" l="1"/>
  <c r="K35" i="4" s="1"/>
  <c r="L35" i="4" s="1"/>
  <c r="M35" i="4" s="1"/>
  <c r="G36" i="4" a="1"/>
  <c r="G36" i="4" s="1"/>
  <c r="J37" i="4"/>
  <c r="D36" i="4"/>
  <c r="I36" i="4" s="1"/>
  <c r="K36" i="4" s="1"/>
  <c r="L36" i="4" s="1"/>
  <c r="M36" i="4" s="1"/>
  <c r="B38" i="4"/>
  <c r="C37" i="4"/>
  <c r="E37" i="4" s="1"/>
  <c r="F37" i="4" s="1"/>
  <c r="H37" i="4" s="1" a="1"/>
  <c r="H37" i="4" s="1"/>
  <c r="N37" i="1"/>
  <c r="O36" i="1"/>
  <c r="G37" i="4" l="1" a="1"/>
  <c r="G37" i="4" s="1"/>
  <c r="J38" i="4"/>
  <c r="D37" i="4"/>
  <c r="B39" i="4"/>
  <c r="C38" i="4"/>
  <c r="E38" i="4" s="1"/>
  <c r="F38" i="4" s="1"/>
  <c r="H38" i="4" s="1" a="1"/>
  <c r="H38" i="4" s="1"/>
  <c r="N38" i="1"/>
  <c r="O37" i="1"/>
  <c r="I37" i="4" l="1"/>
  <c r="K37" i="4" s="1"/>
  <c r="L37" i="4" s="1"/>
  <c r="M37" i="4" s="1"/>
  <c r="G38" i="4" a="1"/>
  <c r="G38" i="4" s="1"/>
  <c r="J39" i="4"/>
  <c r="D38" i="4"/>
  <c r="I38" i="4" s="1"/>
  <c r="K38" i="4" s="1"/>
  <c r="L38" i="4" s="1"/>
  <c r="M38" i="4" s="1"/>
  <c r="B40" i="4"/>
  <c r="C39" i="4"/>
  <c r="E39" i="4" s="1"/>
  <c r="F39" i="4" s="1"/>
  <c r="H39" i="4" s="1" a="1"/>
  <c r="H39" i="4" s="1"/>
  <c r="N39" i="1"/>
  <c r="O38" i="1"/>
  <c r="G39" i="4" l="1" a="1"/>
  <c r="G39" i="4" s="1"/>
  <c r="J40" i="4"/>
  <c r="D39" i="4"/>
  <c r="C40" i="4"/>
  <c r="E40" i="4" s="1"/>
  <c r="F40" i="4" s="1"/>
  <c r="H40" i="4" s="1" a="1"/>
  <c r="H40" i="4" s="1"/>
  <c r="B41" i="4"/>
  <c r="N40" i="1"/>
  <c r="O39" i="1"/>
  <c r="I39" i="4" l="1"/>
  <c r="K39" i="4" s="1"/>
  <c r="L39" i="4" s="1"/>
  <c r="M39" i="4" s="1"/>
  <c r="G40" i="4" a="1"/>
  <c r="G40" i="4" s="1"/>
  <c r="J41" i="4"/>
  <c r="D40" i="4"/>
  <c r="I40" i="4" s="1"/>
  <c r="K40" i="4" s="1"/>
  <c r="L40" i="4" s="1"/>
  <c r="M40" i="4" s="1"/>
  <c r="C41" i="4"/>
  <c r="E41" i="4" s="1"/>
  <c r="F41" i="4" s="1"/>
  <c r="H41" i="4" s="1" a="1"/>
  <c r="H41" i="4" s="1"/>
  <c r="B42" i="4"/>
  <c r="N41" i="1"/>
  <c r="O40" i="1"/>
  <c r="G41" i="4" l="1" a="1"/>
  <c r="G41" i="4" s="1"/>
  <c r="J42" i="4"/>
  <c r="D41" i="4"/>
  <c r="C42" i="4"/>
  <c r="E42" i="4" s="1"/>
  <c r="F42" i="4" s="1"/>
  <c r="H42" i="4" s="1" a="1"/>
  <c r="H42" i="4" s="1"/>
  <c r="B43" i="4"/>
  <c r="N42" i="1"/>
  <c r="O41" i="1"/>
  <c r="I41" i="4" l="1"/>
  <c r="K41" i="4" s="1"/>
  <c r="L41" i="4" s="1"/>
  <c r="M41" i="4" s="1"/>
  <c r="G42" i="4" a="1"/>
  <c r="G42" i="4" s="1"/>
  <c r="J43" i="4"/>
  <c r="D42" i="4"/>
  <c r="C43" i="4"/>
  <c r="E43" i="4" s="1"/>
  <c r="F43" i="4" s="1"/>
  <c r="H43" i="4" s="1" a="1"/>
  <c r="H43" i="4" s="1"/>
  <c r="B44" i="4"/>
  <c r="O42" i="1"/>
  <c r="N43" i="1"/>
  <c r="I42" i="4" l="1"/>
  <c r="K42" i="4" s="1"/>
  <c r="L42" i="4" s="1"/>
  <c r="M42" i="4" s="1"/>
  <c r="G43" i="4" a="1"/>
  <c r="G43" i="4" s="1"/>
  <c r="J44" i="4"/>
  <c r="D43" i="4"/>
  <c r="B45" i="4"/>
  <c r="C44" i="4"/>
  <c r="E44" i="4" s="1"/>
  <c r="F44" i="4" s="1"/>
  <c r="H44" i="4" s="1" a="1"/>
  <c r="H44" i="4" s="1"/>
  <c r="N44" i="1"/>
  <c r="O43" i="1"/>
  <c r="I43" i="4" l="1"/>
  <c r="K43" i="4" s="1"/>
  <c r="L43" i="4" s="1"/>
  <c r="M43" i="4" s="1"/>
  <c r="G44" i="4" a="1"/>
  <c r="G44" i="4" s="1"/>
  <c r="J45" i="4"/>
  <c r="D44" i="4"/>
  <c r="B46" i="4"/>
  <c r="C45" i="4"/>
  <c r="E45" i="4" s="1"/>
  <c r="F45" i="4" s="1"/>
  <c r="H45" i="4" s="1" a="1"/>
  <c r="H45" i="4" s="1"/>
  <c r="N45" i="1"/>
  <c r="O44" i="1"/>
  <c r="I44" i="4" l="1"/>
  <c r="K44" i="4" s="1"/>
  <c r="L44" i="4" s="1"/>
  <c r="M44" i="4" s="1"/>
  <c r="G45" i="4" a="1"/>
  <c r="G45" i="4" s="1"/>
  <c r="J46" i="4"/>
  <c r="D45" i="4"/>
  <c r="B47" i="4"/>
  <c r="C46" i="4"/>
  <c r="E46" i="4" s="1"/>
  <c r="F46" i="4" s="1"/>
  <c r="H46" i="4" s="1" a="1"/>
  <c r="H46" i="4" s="1"/>
  <c r="N46" i="1"/>
  <c r="O45" i="1"/>
  <c r="I45" i="4" l="1"/>
  <c r="K45" i="4" s="1"/>
  <c r="L45" i="4" s="1"/>
  <c r="M45" i="4" s="1"/>
  <c r="G46" i="4" a="1"/>
  <c r="G46" i="4" s="1"/>
  <c r="J47" i="4"/>
  <c r="D46" i="4"/>
  <c r="B48" i="4"/>
  <c r="C47" i="4"/>
  <c r="E47" i="4" s="1"/>
  <c r="F47" i="4" s="1"/>
  <c r="H47" i="4" s="1" a="1"/>
  <c r="H47" i="4" s="1"/>
  <c r="N47" i="1"/>
  <c r="O46" i="1"/>
  <c r="I46" i="4" l="1"/>
  <c r="K46" i="4" s="1"/>
  <c r="L46" i="4" s="1"/>
  <c r="M46" i="4" s="1"/>
  <c r="G47" i="4" a="1"/>
  <c r="G47" i="4" s="1"/>
  <c r="J48" i="4"/>
  <c r="D47" i="4"/>
  <c r="B49" i="4"/>
  <c r="C48" i="4"/>
  <c r="E48" i="4" s="1"/>
  <c r="F48" i="4" s="1"/>
  <c r="H48" i="4" s="1" a="1"/>
  <c r="H48" i="4" s="1"/>
  <c r="N48" i="1"/>
  <c r="O47" i="1"/>
  <c r="I47" i="4" l="1"/>
  <c r="K47" i="4" s="1"/>
  <c r="L47" i="4" s="1"/>
  <c r="M47" i="4" s="1"/>
  <c r="G48" i="4" a="1"/>
  <c r="G48" i="4" s="1"/>
  <c r="J49" i="4"/>
  <c r="D48" i="4"/>
  <c r="I48" i="4" s="1"/>
  <c r="K48" i="4" s="1"/>
  <c r="L48" i="4" s="1"/>
  <c r="M48" i="4" s="1"/>
  <c r="B50" i="4"/>
  <c r="C49" i="4"/>
  <c r="E49" i="4" s="1"/>
  <c r="F49" i="4" s="1"/>
  <c r="H49" i="4" s="1" a="1"/>
  <c r="H49" i="4" s="1"/>
  <c r="N49" i="1"/>
  <c r="O48" i="1"/>
  <c r="G49" i="4" l="1" a="1"/>
  <c r="G49" i="4" s="1"/>
  <c r="J50" i="4"/>
  <c r="D49" i="4"/>
  <c r="B51" i="4"/>
  <c r="C50" i="4"/>
  <c r="E50" i="4" s="1"/>
  <c r="F50" i="4" s="1"/>
  <c r="H50" i="4" s="1" a="1"/>
  <c r="H50" i="4" s="1"/>
  <c r="N50" i="1"/>
  <c r="O49" i="1"/>
  <c r="I49" i="4" l="1"/>
  <c r="K49" i="4" s="1"/>
  <c r="L49" i="4" s="1"/>
  <c r="M49" i="4" s="1"/>
  <c r="G50" i="4" a="1"/>
  <c r="G50" i="4" s="1"/>
  <c r="J51" i="4"/>
  <c r="D50" i="4"/>
  <c r="I50" i="4" s="1"/>
  <c r="K50" i="4" s="1"/>
  <c r="L50" i="4" s="1"/>
  <c r="M50" i="4" s="1"/>
  <c r="B52" i="4"/>
  <c r="C51" i="4"/>
  <c r="E51" i="4" s="1"/>
  <c r="F51" i="4" s="1"/>
  <c r="H51" i="4" s="1" a="1"/>
  <c r="H51" i="4" s="1"/>
  <c r="N51" i="1"/>
  <c r="O50" i="1"/>
  <c r="G51" i="4" l="1" a="1"/>
  <c r="G51" i="4" s="1"/>
  <c r="J52" i="4"/>
  <c r="D51" i="4"/>
  <c r="B53" i="4"/>
  <c r="C52" i="4"/>
  <c r="E52" i="4" s="1"/>
  <c r="F52" i="4" s="1"/>
  <c r="H52" i="4" s="1" a="1"/>
  <c r="H52" i="4" s="1"/>
  <c r="N52" i="1"/>
  <c r="O51" i="1"/>
  <c r="I51" i="4" l="1"/>
  <c r="K51" i="4" s="1"/>
  <c r="L51" i="4" s="1"/>
  <c r="M51" i="4" s="1"/>
  <c r="G52" i="4" a="1"/>
  <c r="G52" i="4" s="1"/>
  <c r="J53" i="4"/>
  <c r="D52" i="4"/>
  <c r="I52" i="4" s="1"/>
  <c r="K52" i="4" s="1"/>
  <c r="L52" i="4" s="1"/>
  <c r="M52" i="4" s="1"/>
  <c r="B54" i="4"/>
  <c r="C53" i="4"/>
  <c r="E53" i="4" s="1"/>
  <c r="F53" i="4" s="1"/>
  <c r="H53" i="4" s="1" a="1"/>
  <c r="H53" i="4" s="1"/>
  <c r="N53" i="1"/>
  <c r="O52" i="1"/>
  <c r="G53" i="4" l="1" a="1"/>
  <c r="G53" i="4" s="1"/>
  <c r="J54" i="4"/>
  <c r="D53" i="4"/>
  <c r="B55" i="4"/>
  <c r="C54" i="4"/>
  <c r="E54" i="4" s="1"/>
  <c r="F54" i="4" s="1"/>
  <c r="H54" i="4" s="1" a="1"/>
  <c r="H54" i="4" s="1"/>
  <c r="N54" i="1"/>
  <c r="O53" i="1"/>
  <c r="I53" i="4" l="1"/>
  <c r="K53" i="4" s="1"/>
  <c r="L53" i="4" s="1"/>
  <c r="M53" i="4" s="1"/>
  <c r="G54" i="4" a="1"/>
  <c r="G54" i="4" s="1"/>
  <c r="J55" i="4"/>
  <c r="D54" i="4"/>
  <c r="I54" i="4" s="1"/>
  <c r="K54" i="4" s="1"/>
  <c r="L54" i="4" s="1"/>
  <c r="M54" i="4" s="1"/>
  <c r="B56" i="4"/>
  <c r="C55" i="4"/>
  <c r="E55" i="4" s="1"/>
  <c r="F55" i="4" s="1"/>
  <c r="H55" i="4" s="1" a="1"/>
  <c r="H55" i="4" s="1"/>
  <c r="N55" i="1"/>
  <c r="O54" i="1"/>
  <c r="G55" i="4" l="1" a="1"/>
  <c r="G55" i="4" s="1"/>
  <c r="J56" i="4"/>
  <c r="D55" i="4"/>
  <c r="B57" i="4"/>
  <c r="C56" i="4"/>
  <c r="E56" i="4" s="1"/>
  <c r="F56" i="4" s="1"/>
  <c r="H56" i="4" s="1" a="1"/>
  <c r="H56" i="4" s="1"/>
  <c r="N56" i="1"/>
  <c r="O55" i="1"/>
  <c r="I55" i="4" l="1"/>
  <c r="K55" i="4" s="1"/>
  <c r="L55" i="4" s="1"/>
  <c r="M55" i="4" s="1"/>
  <c r="G56" i="4" a="1"/>
  <c r="G56" i="4" s="1"/>
  <c r="J57" i="4"/>
  <c r="D56" i="4"/>
  <c r="B58" i="4"/>
  <c r="C57" i="4"/>
  <c r="E57" i="4" s="1"/>
  <c r="F57" i="4" s="1"/>
  <c r="H57" i="4" s="1" a="1"/>
  <c r="H57" i="4" s="1"/>
  <c r="N57" i="1"/>
  <c r="O56" i="1"/>
  <c r="I56" i="4" l="1"/>
  <c r="K56" i="4" s="1"/>
  <c r="L56" i="4" s="1"/>
  <c r="M56" i="4" s="1"/>
  <c r="G57" i="4" a="1"/>
  <c r="G57" i="4" s="1"/>
  <c r="J58" i="4"/>
  <c r="D57" i="4"/>
  <c r="B59" i="4"/>
  <c r="C58" i="4"/>
  <c r="E58" i="4" s="1"/>
  <c r="F58" i="4" s="1"/>
  <c r="H58" i="4" s="1" a="1"/>
  <c r="H58" i="4" s="1"/>
  <c r="N58" i="1"/>
  <c r="O57" i="1"/>
  <c r="I57" i="4" l="1"/>
  <c r="K57" i="4" s="1"/>
  <c r="L57" i="4" s="1"/>
  <c r="M57" i="4" s="1"/>
  <c r="G58" i="4" a="1"/>
  <c r="G58" i="4" s="1"/>
  <c r="J59" i="4"/>
  <c r="D58" i="4"/>
  <c r="B60" i="4"/>
  <c r="C59" i="4"/>
  <c r="E59" i="4" s="1"/>
  <c r="F59" i="4" s="1"/>
  <c r="H59" i="4" s="1" a="1"/>
  <c r="H59" i="4" s="1"/>
  <c r="N59" i="1"/>
  <c r="O58" i="1"/>
  <c r="I58" i="4" l="1"/>
  <c r="K58" i="4" s="1"/>
  <c r="L58" i="4" s="1"/>
  <c r="M58" i="4" s="1"/>
  <c r="G59" i="4" a="1"/>
  <c r="G59" i="4" s="1"/>
  <c r="J60" i="4"/>
  <c r="D59" i="4"/>
  <c r="B61" i="4"/>
  <c r="C60" i="4"/>
  <c r="E60" i="4" s="1"/>
  <c r="F60" i="4" s="1"/>
  <c r="H60" i="4" s="1" a="1"/>
  <c r="H60" i="4" s="1"/>
  <c r="N60" i="1"/>
  <c r="O59" i="1"/>
  <c r="I59" i="4" l="1"/>
  <c r="K59" i="4" s="1"/>
  <c r="L59" i="4" s="1"/>
  <c r="M59" i="4" s="1"/>
  <c r="G60" i="4" a="1"/>
  <c r="G60" i="4" s="1"/>
  <c r="J61" i="4"/>
  <c r="D60" i="4"/>
  <c r="B62" i="4"/>
  <c r="C61" i="4"/>
  <c r="E61" i="4" s="1"/>
  <c r="F61" i="4" s="1"/>
  <c r="H61" i="4" s="1" a="1"/>
  <c r="H61" i="4" s="1"/>
  <c r="N61" i="1"/>
  <c r="O60" i="1"/>
  <c r="I60" i="4" l="1"/>
  <c r="K60" i="4" s="1"/>
  <c r="L60" i="4" s="1"/>
  <c r="M60" i="4" s="1"/>
  <c r="G61" i="4" a="1"/>
  <c r="G61" i="4" s="1"/>
  <c r="J62" i="4"/>
  <c r="D61" i="4"/>
  <c r="B63" i="4"/>
  <c r="C62" i="4"/>
  <c r="E62" i="4" s="1"/>
  <c r="F62" i="4" s="1"/>
  <c r="H62" i="4" s="1" a="1"/>
  <c r="H62" i="4" s="1"/>
  <c r="N62" i="1"/>
  <c r="O61" i="1"/>
  <c r="I61" i="4" l="1"/>
  <c r="K61" i="4" s="1"/>
  <c r="L61" i="4" s="1"/>
  <c r="M61" i="4" s="1"/>
  <c r="G62" i="4" a="1"/>
  <c r="G62" i="4" s="1"/>
  <c r="J63" i="4"/>
  <c r="D62" i="4"/>
  <c r="B64" i="4"/>
  <c r="C63" i="4"/>
  <c r="E63" i="4" s="1"/>
  <c r="F63" i="4" s="1"/>
  <c r="H63" i="4" s="1" a="1"/>
  <c r="H63" i="4" s="1"/>
  <c r="N63" i="1"/>
  <c r="O62" i="1"/>
  <c r="I62" i="4" l="1"/>
  <c r="K62" i="4" s="1"/>
  <c r="L62" i="4" s="1"/>
  <c r="M62" i="4" s="1"/>
  <c r="G63" i="4" a="1"/>
  <c r="G63" i="4" s="1"/>
  <c r="J64" i="4"/>
  <c r="D63" i="4"/>
  <c r="B65" i="4"/>
  <c r="C64" i="4"/>
  <c r="E64" i="4" s="1"/>
  <c r="F64" i="4" s="1"/>
  <c r="H64" i="4" s="1" a="1"/>
  <c r="H64" i="4" s="1"/>
  <c r="N64" i="1"/>
  <c r="O63" i="1"/>
  <c r="I63" i="4" l="1"/>
  <c r="K63" i="4" s="1"/>
  <c r="L63" i="4" s="1"/>
  <c r="M63" i="4" s="1"/>
  <c r="G64" i="4" a="1"/>
  <c r="G64" i="4" s="1"/>
  <c r="J65" i="4"/>
  <c r="D64" i="4"/>
  <c r="I64" i="4" s="1"/>
  <c r="K64" i="4" s="1"/>
  <c r="L64" i="4" s="1"/>
  <c r="M64" i="4" s="1"/>
  <c r="B66" i="4"/>
  <c r="C65" i="4"/>
  <c r="E65" i="4" s="1"/>
  <c r="F65" i="4" s="1"/>
  <c r="H65" i="4" s="1" a="1"/>
  <c r="H65" i="4" s="1"/>
  <c r="N65" i="1"/>
  <c r="O64" i="1"/>
  <c r="G65" i="4" l="1" a="1"/>
  <c r="G65" i="4" s="1"/>
  <c r="J66" i="4"/>
  <c r="D65" i="4"/>
  <c r="B67" i="4"/>
  <c r="C66" i="4"/>
  <c r="E66" i="4" s="1"/>
  <c r="F66" i="4" s="1"/>
  <c r="H66" i="4" s="1" a="1"/>
  <c r="H66" i="4" s="1"/>
  <c r="N66" i="1"/>
  <c r="O65" i="1"/>
  <c r="I65" i="4" l="1"/>
  <c r="K65" i="4" s="1"/>
  <c r="L65" i="4" s="1"/>
  <c r="M65" i="4" s="1"/>
  <c r="G66" i="4" a="1"/>
  <c r="G66" i="4" s="1"/>
  <c r="J67" i="4"/>
  <c r="D66" i="4"/>
  <c r="I66" i="4" s="1"/>
  <c r="K66" i="4" s="1"/>
  <c r="L66" i="4" s="1"/>
  <c r="M66" i="4" s="1"/>
  <c r="B68" i="4"/>
  <c r="C67" i="4"/>
  <c r="E67" i="4" s="1"/>
  <c r="F67" i="4" s="1"/>
  <c r="H67" i="4" s="1" a="1"/>
  <c r="H67" i="4" s="1"/>
  <c r="N67" i="1"/>
  <c r="O66" i="1"/>
  <c r="G67" i="4" l="1" a="1"/>
  <c r="G67" i="4" s="1"/>
  <c r="J68" i="4"/>
  <c r="D67" i="4"/>
  <c r="B69" i="4"/>
  <c r="C68" i="4"/>
  <c r="E68" i="4" s="1"/>
  <c r="F68" i="4" s="1"/>
  <c r="H68" i="4" s="1" a="1"/>
  <c r="H68" i="4" s="1"/>
  <c r="N68" i="1"/>
  <c r="O67" i="1"/>
  <c r="I67" i="4" l="1"/>
  <c r="K67" i="4" s="1"/>
  <c r="L67" i="4" s="1"/>
  <c r="M67" i="4" s="1"/>
  <c r="G68" i="4" a="1"/>
  <c r="G68" i="4" s="1"/>
  <c r="J69" i="4"/>
  <c r="D68" i="4"/>
  <c r="I68" i="4" s="1"/>
  <c r="K68" i="4" s="1"/>
  <c r="L68" i="4" s="1"/>
  <c r="M68" i="4" s="1"/>
  <c r="B70" i="4"/>
  <c r="C69" i="4"/>
  <c r="E69" i="4" s="1"/>
  <c r="F69" i="4" s="1"/>
  <c r="H69" i="4" s="1" a="1"/>
  <c r="H69" i="4" s="1"/>
  <c r="N69" i="1"/>
  <c r="O68" i="1"/>
  <c r="G69" i="4" l="1" a="1"/>
  <c r="G69" i="4" s="1"/>
  <c r="J70" i="4"/>
  <c r="D69" i="4"/>
  <c r="B71" i="4"/>
  <c r="C70" i="4"/>
  <c r="E70" i="4" s="1"/>
  <c r="F70" i="4" s="1"/>
  <c r="H70" i="4" s="1" a="1"/>
  <c r="H70" i="4" s="1"/>
  <c r="N70" i="1"/>
  <c r="O69" i="1"/>
  <c r="I69" i="4" l="1"/>
  <c r="K69" i="4" s="1"/>
  <c r="L69" i="4" s="1"/>
  <c r="M69" i="4" s="1"/>
  <c r="G70" i="4" a="1"/>
  <c r="G70" i="4" s="1"/>
  <c r="J71" i="4"/>
  <c r="D70" i="4"/>
  <c r="B72" i="4"/>
  <c r="C71" i="4"/>
  <c r="E71" i="4" s="1"/>
  <c r="F71" i="4" s="1"/>
  <c r="H71" i="4" s="1" a="1"/>
  <c r="H71" i="4" s="1"/>
  <c r="N71" i="1"/>
  <c r="O70" i="1"/>
  <c r="I70" i="4" l="1"/>
  <c r="K70" i="4" s="1"/>
  <c r="L70" i="4" s="1"/>
  <c r="M70" i="4" s="1"/>
  <c r="G71" i="4" a="1"/>
  <c r="G71" i="4" s="1"/>
  <c r="J72" i="4"/>
  <c r="D71" i="4"/>
  <c r="B73" i="4"/>
  <c r="C72" i="4"/>
  <c r="E72" i="4" s="1"/>
  <c r="F72" i="4" s="1"/>
  <c r="H72" i="4" s="1" a="1"/>
  <c r="H72" i="4" s="1"/>
  <c r="N72" i="1"/>
  <c r="O71" i="1"/>
  <c r="I71" i="4" l="1"/>
  <c r="K71" i="4" s="1"/>
  <c r="L71" i="4" s="1"/>
  <c r="M71" i="4" s="1"/>
  <c r="G72" i="4" a="1"/>
  <c r="G72" i="4" s="1"/>
  <c r="J73" i="4"/>
  <c r="D72" i="4"/>
  <c r="B74" i="4"/>
  <c r="C73" i="4"/>
  <c r="E73" i="4" s="1"/>
  <c r="F73" i="4" s="1"/>
  <c r="H73" i="4" s="1" a="1"/>
  <c r="H73" i="4" s="1"/>
  <c r="N73" i="1"/>
  <c r="O72" i="1"/>
  <c r="I72" i="4" l="1"/>
  <c r="K72" i="4" s="1"/>
  <c r="L72" i="4" s="1"/>
  <c r="M72" i="4" s="1"/>
  <c r="G73" i="4" a="1"/>
  <c r="G73" i="4" s="1"/>
  <c r="J74" i="4"/>
  <c r="D73" i="4"/>
  <c r="B75" i="4"/>
  <c r="C74" i="4"/>
  <c r="E74" i="4" s="1"/>
  <c r="F74" i="4" s="1"/>
  <c r="H74" i="4" s="1" a="1"/>
  <c r="H74" i="4" s="1"/>
  <c r="N74" i="1"/>
  <c r="O73" i="1"/>
  <c r="I73" i="4" l="1"/>
  <c r="K73" i="4" s="1"/>
  <c r="L73" i="4" s="1"/>
  <c r="M73" i="4" s="1"/>
  <c r="G74" i="4" a="1"/>
  <c r="G74" i="4" s="1"/>
  <c r="J75" i="4"/>
  <c r="D74" i="4"/>
  <c r="B76" i="4"/>
  <c r="C75" i="4"/>
  <c r="E75" i="4" s="1"/>
  <c r="F75" i="4" s="1"/>
  <c r="H75" i="4" s="1" a="1"/>
  <c r="H75" i="4" s="1"/>
  <c r="N75" i="1"/>
  <c r="O74" i="1"/>
  <c r="I74" i="4" l="1"/>
  <c r="K74" i="4" s="1"/>
  <c r="L74" i="4" s="1"/>
  <c r="M74" i="4" s="1"/>
  <c r="G75" i="4" a="1"/>
  <c r="G75" i="4" s="1"/>
  <c r="J76" i="4"/>
  <c r="D75" i="4"/>
  <c r="B77" i="4"/>
  <c r="C76" i="4"/>
  <c r="E76" i="4" s="1"/>
  <c r="F76" i="4" s="1"/>
  <c r="H76" i="4" s="1" a="1"/>
  <c r="H76" i="4" s="1"/>
  <c r="N76" i="1"/>
  <c r="O75" i="1"/>
  <c r="I75" i="4" l="1"/>
  <c r="K75" i="4" s="1"/>
  <c r="L75" i="4" s="1"/>
  <c r="M75" i="4" s="1"/>
  <c r="G76" i="4" a="1"/>
  <c r="G76" i="4" s="1"/>
  <c r="J77" i="4"/>
  <c r="D76" i="4"/>
  <c r="B78" i="4"/>
  <c r="C77" i="4"/>
  <c r="E77" i="4" s="1"/>
  <c r="F77" i="4" s="1"/>
  <c r="H77" i="4" s="1" a="1"/>
  <c r="H77" i="4" s="1"/>
  <c r="N77" i="1"/>
  <c r="O76" i="1"/>
  <c r="I76" i="4" l="1"/>
  <c r="K76" i="4" s="1"/>
  <c r="L76" i="4" s="1"/>
  <c r="M76" i="4" s="1"/>
  <c r="G77" i="4" a="1"/>
  <c r="G77" i="4" s="1"/>
  <c r="J78" i="4"/>
  <c r="D77" i="4"/>
  <c r="B79" i="4"/>
  <c r="C78" i="4"/>
  <c r="E78" i="4" s="1"/>
  <c r="F78" i="4" s="1"/>
  <c r="H78" i="4" s="1" a="1"/>
  <c r="H78" i="4" s="1"/>
  <c r="N78" i="1"/>
  <c r="O77" i="1"/>
  <c r="I77" i="4" l="1"/>
  <c r="K77" i="4" s="1"/>
  <c r="L77" i="4" s="1"/>
  <c r="M77" i="4" s="1"/>
  <c r="G78" i="4" a="1"/>
  <c r="G78" i="4" s="1"/>
  <c r="J79" i="4"/>
  <c r="D78" i="4"/>
  <c r="B80" i="4"/>
  <c r="C79" i="4"/>
  <c r="E79" i="4" s="1"/>
  <c r="F79" i="4" s="1"/>
  <c r="H79" i="4" s="1" a="1"/>
  <c r="H79" i="4" s="1"/>
  <c r="N79" i="1"/>
  <c r="O78" i="1"/>
  <c r="I78" i="4" l="1"/>
  <c r="K78" i="4" s="1"/>
  <c r="L78" i="4" s="1"/>
  <c r="M78" i="4" s="1"/>
  <c r="G79" i="4" a="1"/>
  <c r="G79" i="4" s="1"/>
  <c r="J80" i="4"/>
  <c r="D79" i="4"/>
  <c r="B81" i="4"/>
  <c r="C80" i="4"/>
  <c r="E80" i="4" s="1"/>
  <c r="F80" i="4" s="1"/>
  <c r="H80" i="4" s="1" a="1"/>
  <c r="H80" i="4" s="1"/>
  <c r="N80" i="1"/>
  <c r="O79" i="1"/>
  <c r="I79" i="4" l="1"/>
  <c r="K79" i="4" s="1"/>
  <c r="L79" i="4" s="1"/>
  <c r="M79" i="4" s="1"/>
  <c r="G80" i="4" a="1"/>
  <c r="G80" i="4" s="1"/>
  <c r="J81" i="4"/>
  <c r="D80" i="4"/>
  <c r="B82" i="4"/>
  <c r="C81" i="4"/>
  <c r="E81" i="4" s="1"/>
  <c r="F81" i="4" s="1"/>
  <c r="H81" i="4" s="1" a="1"/>
  <c r="H81" i="4" s="1"/>
  <c r="N81" i="1"/>
  <c r="O80" i="1"/>
  <c r="I80" i="4" l="1"/>
  <c r="K80" i="4" s="1"/>
  <c r="L80" i="4" s="1"/>
  <c r="M80" i="4" s="1"/>
  <c r="G81" i="4" a="1"/>
  <c r="G81" i="4" s="1"/>
  <c r="J82" i="4"/>
  <c r="D81" i="4"/>
  <c r="B83" i="4"/>
  <c r="C82" i="4"/>
  <c r="E82" i="4" s="1"/>
  <c r="F82" i="4" s="1"/>
  <c r="H82" i="4" s="1" a="1"/>
  <c r="H82" i="4" s="1"/>
  <c r="N82" i="1"/>
  <c r="O81" i="1"/>
  <c r="I81" i="4" l="1"/>
  <c r="K81" i="4" s="1"/>
  <c r="L81" i="4" s="1"/>
  <c r="M81" i="4" s="1"/>
  <c r="G82" i="4" a="1"/>
  <c r="G82" i="4" s="1"/>
  <c r="J83" i="4"/>
  <c r="D82" i="4"/>
  <c r="B84" i="4"/>
  <c r="C83" i="4"/>
  <c r="E83" i="4" s="1"/>
  <c r="F83" i="4" s="1"/>
  <c r="H83" i="4" s="1" a="1"/>
  <c r="H83" i="4" s="1"/>
  <c r="N83" i="1"/>
  <c r="O82" i="1"/>
  <c r="I82" i="4" l="1"/>
  <c r="K82" i="4" s="1"/>
  <c r="L82" i="4" s="1"/>
  <c r="M82" i="4" s="1"/>
  <c r="G83" i="4" a="1"/>
  <c r="G83" i="4" s="1"/>
  <c r="J84" i="4"/>
  <c r="D83" i="4"/>
  <c r="B85" i="4"/>
  <c r="C84" i="4"/>
  <c r="E84" i="4" s="1"/>
  <c r="F84" i="4" s="1"/>
  <c r="H84" i="4" s="1" a="1"/>
  <c r="H84" i="4" s="1"/>
  <c r="N84" i="1"/>
  <c r="O83" i="1"/>
  <c r="I83" i="4" l="1"/>
  <c r="K83" i="4" s="1"/>
  <c r="L83" i="4" s="1"/>
  <c r="M83" i="4" s="1"/>
  <c r="G84" i="4" a="1"/>
  <c r="G84" i="4" s="1"/>
  <c r="J85" i="4"/>
  <c r="D84" i="4"/>
  <c r="B86" i="4"/>
  <c r="C85" i="4"/>
  <c r="E85" i="4" s="1"/>
  <c r="F85" i="4" s="1"/>
  <c r="H85" i="4" s="1" a="1"/>
  <c r="H85" i="4" s="1"/>
  <c r="N85" i="1"/>
  <c r="O84" i="1"/>
  <c r="I84" i="4" l="1"/>
  <c r="K84" i="4" s="1"/>
  <c r="L84" i="4" s="1"/>
  <c r="M84" i="4" s="1"/>
  <c r="G85" i="4" a="1"/>
  <c r="G85" i="4" s="1"/>
  <c r="J86" i="4"/>
  <c r="D85" i="4"/>
  <c r="B87" i="4"/>
  <c r="C86" i="4"/>
  <c r="E86" i="4" s="1"/>
  <c r="F86" i="4" s="1"/>
  <c r="H86" i="4" s="1" a="1"/>
  <c r="H86" i="4" s="1"/>
  <c r="N86" i="1"/>
  <c r="O85" i="1"/>
  <c r="I85" i="4" l="1"/>
  <c r="K85" i="4" s="1"/>
  <c r="L85" i="4" s="1"/>
  <c r="M85" i="4" s="1"/>
  <c r="G86" i="4" a="1"/>
  <c r="G86" i="4" s="1"/>
  <c r="J87" i="4"/>
  <c r="D86" i="4"/>
  <c r="B88" i="4"/>
  <c r="C87" i="4"/>
  <c r="E87" i="4" s="1"/>
  <c r="F87" i="4" s="1"/>
  <c r="H87" i="4" s="1" a="1"/>
  <c r="H87" i="4" s="1"/>
  <c r="N87" i="1"/>
  <c r="O86" i="1"/>
  <c r="I86" i="4" l="1"/>
  <c r="K86" i="4" s="1"/>
  <c r="L86" i="4" s="1"/>
  <c r="M86" i="4" s="1"/>
  <c r="G87" i="4" a="1"/>
  <c r="G87" i="4" s="1"/>
  <c r="J88" i="4"/>
  <c r="D87" i="4"/>
  <c r="B89" i="4"/>
  <c r="C88" i="4"/>
  <c r="E88" i="4" s="1"/>
  <c r="F88" i="4" s="1"/>
  <c r="H88" i="4" s="1" a="1"/>
  <c r="H88" i="4" s="1"/>
  <c r="N88" i="1"/>
  <c r="O87" i="1"/>
  <c r="I87" i="4" l="1"/>
  <c r="K87" i="4" s="1"/>
  <c r="L87" i="4" s="1"/>
  <c r="M87" i="4" s="1"/>
  <c r="G88" i="4" a="1"/>
  <c r="G88" i="4" s="1"/>
  <c r="J89" i="4"/>
  <c r="D88" i="4"/>
  <c r="B90" i="4"/>
  <c r="C89" i="4"/>
  <c r="E89" i="4" s="1"/>
  <c r="F89" i="4" s="1"/>
  <c r="H89" i="4" s="1" a="1"/>
  <c r="H89" i="4" s="1"/>
  <c r="N89" i="1"/>
  <c r="O88" i="1"/>
  <c r="I88" i="4" l="1"/>
  <c r="K88" i="4" s="1"/>
  <c r="L88" i="4" s="1"/>
  <c r="M88" i="4" s="1"/>
  <c r="G89" i="4" a="1"/>
  <c r="G89" i="4" s="1"/>
  <c r="J90" i="4"/>
  <c r="D89" i="4"/>
  <c r="B91" i="4"/>
  <c r="C90" i="4"/>
  <c r="E90" i="4" s="1"/>
  <c r="F90" i="4" s="1"/>
  <c r="H90" i="4" s="1" a="1"/>
  <c r="H90" i="4" s="1"/>
  <c r="N90" i="1"/>
  <c r="O89" i="1"/>
  <c r="I89" i="4" l="1"/>
  <c r="K89" i="4" s="1"/>
  <c r="L89" i="4" s="1"/>
  <c r="M89" i="4" s="1"/>
  <c r="G90" i="4" a="1"/>
  <c r="G90" i="4" s="1"/>
  <c r="J91" i="4"/>
  <c r="D90" i="4"/>
  <c r="B92" i="4"/>
  <c r="C91" i="4"/>
  <c r="E91" i="4" s="1"/>
  <c r="F91" i="4" s="1"/>
  <c r="H91" i="4" s="1" a="1"/>
  <c r="H91" i="4" s="1"/>
  <c r="N91" i="1"/>
  <c r="O90" i="1"/>
  <c r="I90" i="4" l="1"/>
  <c r="K90" i="4" s="1"/>
  <c r="L90" i="4" s="1"/>
  <c r="M90" i="4" s="1"/>
  <c r="G91" i="4" a="1"/>
  <c r="G91" i="4" s="1"/>
  <c r="J92" i="4"/>
  <c r="D91" i="4"/>
  <c r="B93" i="4"/>
  <c r="C92" i="4"/>
  <c r="E92" i="4" s="1"/>
  <c r="F92" i="4" s="1"/>
  <c r="H92" i="4" s="1" a="1"/>
  <c r="H92" i="4" s="1"/>
  <c r="N92" i="1"/>
  <c r="O91" i="1"/>
  <c r="I91" i="4" l="1"/>
  <c r="K91" i="4" s="1"/>
  <c r="L91" i="4" s="1"/>
  <c r="M91" i="4" s="1"/>
  <c r="G92" i="4" a="1"/>
  <c r="G92" i="4" s="1"/>
  <c r="J93" i="4"/>
  <c r="D92" i="4"/>
  <c r="B94" i="4"/>
  <c r="C93" i="4"/>
  <c r="E93" i="4" s="1"/>
  <c r="F93" i="4" s="1"/>
  <c r="H93" i="4" s="1" a="1"/>
  <c r="H93" i="4" s="1"/>
  <c r="N93" i="1"/>
  <c r="O92" i="1"/>
  <c r="I92" i="4" l="1"/>
  <c r="K92" i="4" s="1"/>
  <c r="L92" i="4" s="1"/>
  <c r="M92" i="4" s="1"/>
  <c r="G93" i="4" a="1"/>
  <c r="G93" i="4" s="1"/>
  <c r="J94" i="4"/>
  <c r="D93" i="4"/>
  <c r="I93" i="4" s="1"/>
  <c r="K93" i="4" s="1"/>
  <c r="L93" i="4" s="1"/>
  <c r="M93" i="4" s="1"/>
  <c r="B95" i="4"/>
  <c r="C94" i="4"/>
  <c r="E94" i="4" s="1"/>
  <c r="F94" i="4" s="1"/>
  <c r="H94" i="4" s="1" a="1"/>
  <c r="H94" i="4" s="1"/>
  <c r="N94" i="1"/>
  <c r="O93" i="1"/>
  <c r="G94" i="4" l="1" a="1"/>
  <c r="G94" i="4" s="1"/>
  <c r="J95" i="4"/>
  <c r="D94" i="4"/>
  <c r="B96" i="4"/>
  <c r="C95" i="4"/>
  <c r="E95" i="4" s="1"/>
  <c r="F95" i="4" s="1"/>
  <c r="H95" i="4" s="1" a="1"/>
  <c r="H95" i="4" s="1"/>
  <c r="N95" i="1"/>
  <c r="O94" i="1"/>
  <c r="I94" i="4" l="1"/>
  <c r="K94" i="4" s="1"/>
  <c r="L94" i="4" s="1"/>
  <c r="M94" i="4" s="1"/>
  <c r="G95" i="4" a="1"/>
  <c r="G95" i="4" s="1"/>
  <c r="D95" i="4"/>
  <c r="I95" i="4" s="1"/>
  <c r="K95" i="4" s="1"/>
  <c r="L95" i="4" s="1"/>
  <c r="M95" i="4" s="1"/>
  <c r="J96" i="4"/>
  <c r="B97" i="4"/>
  <c r="C96" i="4"/>
  <c r="E96" i="4" s="1"/>
  <c r="F96" i="4" s="1"/>
  <c r="H96" i="4" s="1" a="1"/>
  <c r="H96" i="4" s="1"/>
  <c r="N96" i="1"/>
  <c r="O95" i="1"/>
  <c r="G96" i="4" l="1" a="1"/>
  <c r="G96" i="4" s="1"/>
  <c r="J97" i="4"/>
  <c r="D96" i="4"/>
  <c r="B98" i="4"/>
  <c r="C97" i="4"/>
  <c r="E97" i="4" s="1"/>
  <c r="F97" i="4" s="1"/>
  <c r="H97" i="4" s="1" a="1"/>
  <c r="H97" i="4" s="1"/>
  <c r="N97" i="1"/>
  <c r="O96" i="1"/>
  <c r="I96" i="4" l="1"/>
  <c r="K96" i="4" s="1"/>
  <c r="L96" i="4" s="1"/>
  <c r="M96" i="4" s="1"/>
  <c r="G97" i="4" a="1"/>
  <c r="G97" i="4" s="1"/>
  <c r="J98" i="4"/>
  <c r="D97" i="4"/>
  <c r="I97" i="4" s="1"/>
  <c r="K97" i="4" s="1"/>
  <c r="L97" i="4" s="1"/>
  <c r="M97" i="4" s="1"/>
  <c r="B99" i="4"/>
  <c r="C98" i="4"/>
  <c r="E98" i="4" s="1"/>
  <c r="F98" i="4" s="1"/>
  <c r="H98" i="4" s="1" a="1"/>
  <c r="H98" i="4" s="1"/>
  <c r="N98" i="1"/>
  <c r="O97" i="1"/>
  <c r="G98" i="4" l="1" a="1"/>
  <c r="G98" i="4" s="1"/>
  <c r="J99" i="4"/>
  <c r="D98" i="4"/>
  <c r="B100" i="4"/>
  <c r="C99" i="4"/>
  <c r="E99" i="4" s="1"/>
  <c r="F99" i="4" s="1"/>
  <c r="H99" i="4" s="1" a="1"/>
  <c r="H99" i="4" s="1"/>
  <c r="N99" i="1"/>
  <c r="O98" i="1"/>
  <c r="I98" i="4" l="1"/>
  <c r="K98" i="4" s="1"/>
  <c r="L98" i="4" s="1"/>
  <c r="M98" i="4" s="1"/>
  <c r="G99" i="4" a="1"/>
  <c r="G99" i="4" s="1"/>
  <c r="J100" i="4"/>
  <c r="D99" i="4"/>
  <c r="B101" i="4"/>
  <c r="C100" i="4"/>
  <c r="E100" i="4" s="1"/>
  <c r="F100" i="4" s="1"/>
  <c r="H100" i="4" s="1" a="1"/>
  <c r="H100" i="4" s="1"/>
  <c r="N100" i="1"/>
  <c r="O99" i="1"/>
  <c r="I99" i="4" l="1"/>
  <c r="K99" i="4" s="1"/>
  <c r="L99" i="4" s="1"/>
  <c r="M99" i="4" s="1"/>
  <c r="G100" i="4" a="1"/>
  <c r="G100" i="4" s="1"/>
  <c r="J101" i="4"/>
  <c r="D100" i="4"/>
  <c r="B102" i="4"/>
  <c r="C101" i="4"/>
  <c r="E101" i="4" s="1"/>
  <c r="F101" i="4" s="1"/>
  <c r="H101" i="4" s="1" a="1"/>
  <c r="H101" i="4" s="1"/>
  <c r="N101" i="1"/>
  <c r="O100" i="1"/>
  <c r="I100" i="4" l="1"/>
  <c r="K100" i="4" s="1"/>
  <c r="L100" i="4" s="1"/>
  <c r="M100" i="4" s="1"/>
  <c r="G101" i="4" a="1"/>
  <c r="G101" i="4" s="1"/>
  <c r="J102" i="4"/>
  <c r="D101" i="4"/>
  <c r="B103" i="4"/>
  <c r="C102" i="4"/>
  <c r="E102" i="4" s="1"/>
  <c r="F102" i="4" s="1"/>
  <c r="H102" i="4" s="1" a="1"/>
  <c r="H102" i="4" s="1"/>
  <c r="N102" i="1"/>
  <c r="O101" i="1"/>
  <c r="I101" i="4" l="1"/>
  <c r="K101" i="4" s="1"/>
  <c r="L101" i="4" s="1"/>
  <c r="M101" i="4" s="1"/>
  <c r="G102" i="4" a="1"/>
  <c r="G102" i="4" s="1"/>
  <c r="J103" i="4"/>
  <c r="D102" i="4"/>
  <c r="B104" i="4"/>
  <c r="C103" i="4"/>
  <c r="E103" i="4" s="1"/>
  <c r="F103" i="4" s="1"/>
  <c r="H103" i="4" s="1" a="1"/>
  <c r="H103" i="4" s="1"/>
  <c r="N103" i="1"/>
  <c r="O102" i="1"/>
  <c r="I102" i="4" l="1"/>
  <c r="K102" i="4" s="1"/>
  <c r="L102" i="4" s="1"/>
  <c r="M102" i="4" s="1"/>
  <c r="G103" i="4" a="1"/>
  <c r="G103" i="4" s="1"/>
  <c r="J104" i="4"/>
  <c r="D103" i="4"/>
  <c r="B105" i="4"/>
  <c r="C104" i="4"/>
  <c r="E104" i="4" s="1"/>
  <c r="F104" i="4" s="1"/>
  <c r="H104" i="4" s="1" a="1"/>
  <c r="H104" i="4" s="1"/>
  <c r="N104" i="1"/>
  <c r="O103" i="1"/>
  <c r="I103" i="4" l="1"/>
  <c r="K103" i="4" s="1"/>
  <c r="L103" i="4" s="1"/>
  <c r="M103" i="4" s="1"/>
  <c r="G104" i="4" a="1"/>
  <c r="G104" i="4" s="1"/>
  <c r="J105" i="4"/>
  <c r="D104" i="4"/>
  <c r="I104" i="4" s="1"/>
  <c r="K104" i="4" s="1"/>
  <c r="L104" i="4" s="1"/>
  <c r="M104" i="4" s="1"/>
  <c r="B106" i="4"/>
  <c r="C105" i="4"/>
  <c r="E105" i="4" s="1"/>
  <c r="F105" i="4" s="1"/>
  <c r="H105" i="4" s="1" a="1"/>
  <c r="H105" i="4" s="1"/>
  <c r="N105" i="1"/>
  <c r="O104" i="1"/>
  <c r="G105" i="4" l="1" a="1"/>
  <c r="G105" i="4" s="1"/>
  <c r="J106" i="4"/>
  <c r="D105" i="4"/>
  <c r="B107" i="4"/>
  <c r="C106" i="4"/>
  <c r="E106" i="4" s="1"/>
  <c r="F106" i="4" s="1"/>
  <c r="H106" i="4" s="1" a="1"/>
  <c r="H106" i="4" s="1"/>
  <c r="N106" i="1"/>
  <c r="O105" i="1"/>
  <c r="I105" i="4" l="1"/>
  <c r="K105" i="4" s="1"/>
  <c r="L105" i="4" s="1"/>
  <c r="M105" i="4" s="1"/>
  <c r="G106" i="4" a="1"/>
  <c r="G106" i="4" s="1"/>
  <c r="J107" i="4"/>
  <c r="D106" i="4"/>
  <c r="B108" i="4"/>
  <c r="C107" i="4"/>
  <c r="E107" i="4" s="1"/>
  <c r="F107" i="4" s="1"/>
  <c r="H107" i="4" s="1" a="1"/>
  <c r="H107" i="4" s="1"/>
  <c r="N107" i="1"/>
  <c r="O106" i="1"/>
  <c r="I106" i="4" l="1"/>
  <c r="K106" i="4" s="1"/>
  <c r="L106" i="4" s="1"/>
  <c r="M106" i="4" s="1"/>
  <c r="D107" i="4"/>
  <c r="G107" i="4" a="1"/>
  <c r="G107" i="4" s="1"/>
  <c r="J108" i="4"/>
  <c r="B109" i="4"/>
  <c r="C108" i="4"/>
  <c r="E108" i="4" s="1"/>
  <c r="F108" i="4" s="1"/>
  <c r="H108" i="4" s="1" a="1"/>
  <c r="H108" i="4" s="1"/>
  <c r="N108" i="1"/>
  <c r="O107" i="1"/>
  <c r="I107" i="4" l="1"/>
  <c r="K107" i="4" s="1"/>
  <c r="L107" i="4" s="1"/>
  <c r="M107" i="4" s="1"/>
  <c r="G108" i="4" a="1"/>
  <c r="G108" i="4" s="1"/>
  <c r="J109" i="4"/>
  <c r="D108" i="4"/>
  <c r="B110" i="4"/>
  <c r="C109" i="4"/>
  <c r="E109" i="4" s="1"/>
  <c r="F109" i="4" s="1"/>
  <c r="H109" i="4" s="1" a="1"/>
  <c r="H109" i="4" s="1"/>
  <c r="N109" i="1"/>
  <c r="O108" i="1"/>
  <c r="I108" i="4" l="1"/>
  <c r="K108" i="4" s="1"/>
  <c r="L108" i="4" s="1"/>
  <c r="M108" i="4" s="1"/>
  <c r="G109" i="4" a="1"/>
  <c r="G109" i="4" s="1"/>
  <c r="J110" i="4"/>
  <c r="D109" i="4"/>
  <c r="B111" i="4"/>
  <c r="C110" i="4"/>
  <c r="E110" i="4" s="1"/>
  <c r="F110" i="4" s="1"/>
  <c r="H110" i="4" s="1" a="1"/>
  <c r="H110" i="4" s="1"/>
  <c r="N110" i="1"/>
  <c r="O109" i="1"/>
  <c r="I109" i="4" l="1"/>
  <c r="K109" i="4" s="1"/>
  <c r="L109" i="4" s="1"/>
  <c r="M109" i="4" s="1"/>
  <c r="G110" i="4" a="1"/>
  <c r="G110" i="4" s="1"/>
  <c r="J111" i="4"/>
  <c r="D110" i="4"/>
  <c r="I110" i="4" s="1"/>
  <c r="K110" i="4" s="1"/>
  <c r="L110" i="4" s="1"/>
  <c r="M110" i="4" s="1"/>
  <c r="B112" i="4"/>
  <c r="C111" i="4"/>
  <c r="E111" i="4" s="1"/>
  <c r="F111" i="4" s="1"/>
  <c r="H111" i="4" s="1" a="1"/>
  <c r="H111" i="4" s="1"/>
  <c r="N111" i="1"/>
  <c r="O110" i="1"/>
  <c r="G111" i="4" l="1" a="1"/>
  <c r="G111" i="4" s="1"/>
  <c r="J112" i="4"/>
  <c r="D111" i="4"/>
  <c r="B113" i="4"/>
  <c r="C112" i="4"/>
  <c r="E112" i="4" s="1"/>
  <c r="F112" i="4" s="1"/>
  <c r="H112" i="4" s="1" a="1"/>
  <c r="H112" i="4" s="1"/>
  <c r="N112" i="1"/>
  <c r="O111" i="1"/>
  <c r="I111" i="4" l="1"/>
  <c r="K111" i="4" s="1"/>
  <c r="L111" i="4" s="1"/>
  <c r="M111" i="4" s="1"/>
  <c r="G112" i="4" a="1"/>
  <c r="G112" i="4" s="1"/>
  <c r="J113" i="4"/>
  <c r="D112" i="4"/>
  <c r="B114" i="4"/>
  <c r="C113" i="4"/>
  <c r="E113" i="4" s="1"/>
  <c r="F113" i="4" s="1"/>
  <c r="H113" i="4" s="1" a="1"/>
  <c r="H113" i="4" s="1"/>
  <c r="N113" i="1"/>
  <c r="O112" i="1"/>
  <c r="I112" i="4" l="1"/>
  <c r="K112" i="4" s="1"/>
  <c r="L112" i="4" s="1"/>
  <c r="M112" i="4" s="1"/>
  <c r="G113" i="4" a="1"/>
  <c r="G113" i="4" s="1"/>
  <c r="J114" i="4"/>
  <c r="D113" i="4"/>
  <c r="B115" i="4"/>
  <c r="C114" i="4"/>
  <c r="E114" i="4" s="1"/>
  <c r="F114" i="4" s="1"/>
  <c r="H114" i="4" s="1" a="1"/>
  <c r="H114" i="4" s="1"/>
  <c r="N114" i="1"/>
  <c r="O113" i="1"/>
  <c r="I113" i="4" l="1"/>
  <c r="K113" i="4" s="1"/>
  <c r="L113" i="4" s="1"/>
  <c r="M113" i="4" s="1"/>
  <c r="G114" i="4" a="1"/>
  <c r="G114" i="4" s="1"/>
  <c r="J115" i="4"/>
  <c r="D114" i="4"/>
  <c r="I114" i="4" s="1"/>
  <c r="K114" i="4" s="1"/>
  <c r="L114" i="4" s="1"/>
  <c r="M114" i="4" s="1"/>
  <c r="B116" i="4"/>
  <c r="C115" i="4"/>
  <c r="E115" i="4" s="1"/>
  <c r="F115" i="4" s="1"/>
  <c r="H115" i="4" s="1" a="1"/>
  <c r="H115" i="4" s="1"/>
  <c r="N115" i="1"/>
  <c r="O114" i="1"/>
  <c r="G115" i="4" l="1" a="1"/>
  <c r="G115" i="4" s="1"/>
  <c r="D115" i="4"/>
  <c r="J116" i="4"/>
  <c r="B117" i="4"/>
  <c r="C116" i="4"/>
  <c r="E116" i="4" s="1"/>
  <c r="F116" i="4" s="1"/>
  <c r="H116" i="4" s="1" a="1"/>
  <c r="H116" i="4" s="1"/>
  <c r="N116" i="1"/>
  <c r="O115" i="1"/>
  <c r="I115" i="4" l="1"/>
  <c r="K115" i="4" s="1"/>
  <c r="L115" i="4" s="1"/>
  <c r="M115" i="4" s="1"/>
  <c r="G116" i="4" a="1"/>
  <c r="G116" i="4" s="1"/>
  <c r="J117" i="4"/>
  <c r="D116" i="4"/>
  <c r="I116" i="4" s="1"/>
  <c r="K116" i="4" s="1"/>
  <c r="L116" i="4" s="1"/>
  <c r="M116" i="4" s="1"/>
  <c r="B118" i="4"/>
  <c r="C117" i="4"/>
  <c r="E117" i="4" s="1"/>
  <c r="F117" i="4" s="1"/>
  <c r="H117" i="4" s="1" a="1"/>
  <c r="H117" i="4" s="1"/>
  <c r="N117" i="1"/>
  <c r="O116" i="1"/>
  <c r="G117" i="4" l="1" a="1"/>
  <c r="G117" i="4" s="1"/>
  <c r="J118" i="4"/>
  <c r="D117" i="4"/>
  <c r="B119" i="4"/>
  <c r="C118" i="4"/>
  <c r="E118" i="4" s="1"/>
  <c r="F118" i="4" s="1"/>
  <c r="H118" i="4" s="1" a="1"/>
  <c r="H118" i="4" s="1"/>
  <c r="N118" i="1"/>
  <c r="O117" i="1"/>
  <c r="I117" i="4" l="1"/>
  <c r="K117" i="4" s="1"/>
  <c r="L117" i="4" s="1"/>
  <c r="M117" i="4" s="1"/>
  <c r="G118" i="4" a="1"/>
  <c r="G118" i="4" s="1"/>
  <c r="J119" i="4"/>
  <c r="D118" i="4"/>
  <c r="B120" i="4"/>
  <c r="C119" i="4"/>
  <c r="E119" i="4" s="1"/>
  <c r="F119" i="4" s="1"/>
  <c r="H119" i="4" s="1" a="1"/>
  <c r="H119" i="4" s="1"/>
  <c r="N119" i="1"/>
  <c r="O118" i="1"/>
  <c r="I118" i="4" l="1"/>
  <c r="K118" i="4" s="1"/>
  <c r="L118" i="4" s="1"/>
  <c r="M118" i="4" s="1"/>
  <c r="G119" i="4" a="1"/>
  <c r="G119" i="4" s="1"/>
  <c r="J120" i="4"/>
  <c r="D119" i="4"/>
  <c r="B121" i="4"/>
  <c r="C120" i="4"/>
  <c r="E120" i="4" s="1"/>
  <c r="F120" i="4" s="1"/>
  <c r="H120" i="4" s="1" a="1"/>
  <c r="H120" i="4" s="1"/>
  <c r="N120" i="1"/>
  <c r="O119" i="1"/>
  <c r="I119" i="4" l="1"/>
  <c r="K119" i="4" s="1"/>
  <c r="L119" i="4" s="1"/>
  <c r="M119" i="4" s="1"/>
  <c r="G120" i="4" a="1"/>
  <c r="G120" i="4" s="1"/>
  <c r="J121" i="4"/>
  <c r="D120" i="4"/>
  <c r="I120" i="4" s="1"/>
  <c r="K120" i="4" s="1"/>
  <c r="L120" i="4" s="1"/>
  <c r="M120" i="4" s="1"/>
  <c r="B122" i="4"/>
  <c r="C121" i="4"/>
  <c r="E121" i="4" s="1"/>
  <c r="F121" i="4" s="1"/>
  <c r="H121" i="4" s="1" a="1"/>
  <c r="H121" i="4" s="1"/>
  <c r="N121" i="1"/>
  <c r="O120" i="1"/>
  <c r="G121" i="4" l="1" a="1"/>
  <c r="G121" i="4" s="1"/>
  <c r="J122" i="4"/>
  <c r="D121" i="4"/>
  <c r="B123" i="4"/>
  <c r="C122" i="4"/>
  <c r="E122" i="4" s="1"/>
  <c r="F122" i="4" s="1"/>
  <c r="H122" i="4" s="1" a="1"/>
  <c r="H122" i="4" s="1"/>
  <c r="N122" i="1"/>
  <c r="O121" i="1"/>
  <c r="I121" i="4" l="1"/>
  <c r="K121" i="4" s="1"/>
  <c r="L121" i="4" s="1"/>
  <c r="M121" i="4" s="1"/>
  <c r="G122" i="4" a="1"/>
  <c r="G122" i="4" s="1"/>
  <c r="J123" i="4"/>
  <c r="D122" i="4"/>
  <c r="B124" i="4"/>
  <c r="C123" i="4"/>
  <c r="E123" i="4" s="1"/>
  <c r="F123" i="4" s="1"/>
  <c r="H123" i="4" s="1" a="1"/>
  <c r="H123" i="4" s="1"/>
  <c r="N123" i="1"/>
  <c r="O122" i="1"/>
  <c r="I122" i="4" l="1"/>
  <c r="K122" i="4" s="1"/>
  <c r="L122" i="4" s="1"/>
  <c r="M122" i="4" s="1"/>
  <c r="G123" i="4" a="1"/>
  <c r="G123" i="4" s="1"/>
  <c r="J124" i="4"/>
  <c r="D123" i="4"/>
  <c r="B125" i="4"/>
  <c r="C124" i="4"/>
  <c r="E124" i="4" s="1"/>
  <c r="F124" i="4" s="1"/>
  <c r="H124" i="4" s="1" a="1"/>
  <c r="H124" i="4" s="1"/>
  <c r="N124" i="1"/>
  <c r="O123" i="1"/>
  <c r="I123" i="4" l="1"/>
  <c r="K123" i="4" s="1"/>
  <c r="L123" i="4" s="1"/>
  <c r="M123" i="4" s="1"/>
  <c r="G124" i="4" a="1"/>
  <c r="G124" i="4" s="1"/>
  <c r="J125" i="4"/>
  <c r="D124" i="4"/>
  <c r="B126" i="4"/>
  <c r="C125" i="4"/>
  <c r="E125" i="4" s="1"/>
  <c r="F125" i="4" s="1"/>
  <c r="H125" i="4" s="1" a="1"/>
  <c r="H125" i="4" s="1"/>
  <c r="N125" i="1"/>
  <c r="O124" i="1"/>
  <c r="I124" i="4" l="1"/>
  <c r="K124" i="4" s="1"/>
  <c r="L124" i="4" s="1"/>
  <c r="M124" i="4" s="1"/>
  <c r="G125" i="4" a="1"/>
  <c r="G125" i="4" s="1"/>
  <c r="J126" i="4"/>
  <c r="D125" i="4"/>
  <c r="B127" i="4"/>
  <c r="C126" i="4"/>
  <c r="E126" i="4" s="1"/>
  <c r="F126" i="4" s="1"/>
  <c r="H126" i="4" s="1" a="1"/>
  <c r="H126" i="4" s="1"/>
  <c r="N126" i="1"/>
  <c r="O125" i="1"/>
  <c r="I125" i="4" l="1"/>
  <c r="K125" i="4" s="1"/>
  <c r="L125" i="4" s="1"/>
  <c r="M125" i="4" s="1"/>
  <c r="G126" i="4" a="1"/>
  <c r="G126" i="4" s="1"/>
  <c r="J127" i="4"/>
  <c r="D126" i="4"/>
  <c r="B128" i="4"/>
  <c r="C127" i="4"/>
  <c r="E127" i="4" s="1"/>
  <c r="F127" i="4" s="1"/>
  <c r="H127" i="4" s="1" a="1"/>
  <c r="H127" i="4" s="1"/>
  <c r="N127" i="1"/>
  <c r="O126" i="1"/>
  <c r="I126" i="4" l="1"/>
  <c r="K126" i="4" s="1"/>
  <c r="L126" i="4" s="1"/>
  <c r="M126" i="4" s="1"/>
  <c r="G127" i="4" a="1"/>
  <c r="G127" i="4" s="1"/>
  <c r="J128" i="4"/>
  <c r="D127" i="4"/>
  <c r="I127" i="4" s="1"/>
  <c r="K127" i="4" s="1"/>
  <c r="L127" i="4" s="1"/>
  <c r="M127" i="4" s="1"/>
  <c r="B129" i="4"/>
  <c r="C128" i="4"/>
  <c r="E128" i="4" s="1"/>
  <c r="F128" i="4" s="1"/>
  <c r="H128" i="4" s="1" a="1"/>
  <c r="H128" i="4" s="1"/>
  <c r="N128" i="1"/>
  <c r="O127" i="1"/>
  <c r="G128" i="4" l="1" a="1"/>
  <c r="G128" i="4" s="1"/>
  <c r="J129" i="4"/>
  <c r="D128" i="4"/>
  <c r="B130" i="4"/>
  <c r="C129" i="4"/>
  <c r="E129" i="4" s="1"/>
  <c r="F129" i="4" s="1"/>
  <c r="H129" i="4" s="1" a="1"/>
  <c r="H129" i="4" s="1"/>
  <c r="N129" i="1"/>
  <c r="O128" i="1"/>
  <c r="I128" i="4" l="1"/>
  <c r="K128" i="4" s="1"/>
  <c r="L128" i="4" s="1"/>
  <c r="M128" i="4" s="1"/>
  <c r="G129" i="4" a="1"/>
  <c r="G129" i="4" s="1"/>
  <c r="J130" i="4"/>
  <c r="D129" i="4"/>
  <c r="I129" i="4" s="1"/>
  <c r="K129" i="4" s="1"/>
  <c r="L129" i="4" s="1"/>
  <c r="M129" i="4" s="1"/>
  <c r="B131" i="4"/>
  <c r="C130" i="4"/>
  <c r="E130" i="4" s="1"/>
  <c r="F130" i="4" s="1"/>
  <c r="H130" i="4" s="1" a="1"/>
  <c r="H130" i="4" s="1"/>
  <c r="N130" i="1"/>
  <c r="O129" i="1"/>
  <c r="G130" i="4" l="1" a="1"/>
  <c r="G130" i="4" s="1"/>
  <c r="J131" i="4"/>
  <c r="D130" i="4"/>
  <c r="B132" i="4"/>
  <c r="C131" i="4"/>
  <c r="E131" i="4" s="1"/>
  <c r="F131" i="4" s="1"/>
  <c r="H131" i="4" s="1" a="1"/>
  <c r="H131" i="4" s="1"/>
  <c r="N131" i="1"/>
  <c r="O130" i="1"/>
  <c r="I130" i="4" l="1"/>
  <c r="K130" i="4" s="1"/>
  <c r="L130" i="4" s="1"/>
  <c r="M130" i="4" s="1"/>
  <c r="G131" i="4" a="1"/>
  <c r="G131" i="4" s="1"/>
  <c r="J132" i="4"/>
  <c r="D131" i="4"/>
  <c r="B133" i="4"/>
  <c r="C132" i="4"/>
  <c r="E132" i="4" s="1"/>
  <c r="F132" i="4" s="1"/>
  <c r="H132" i="4" s="1" a="1"/>
  <c r="H132" i="4" s="1"/>
  <c r="N132" i="1"/>
  <c r="O131" i="1"/>
  <c r="I131" i="4" l="1"/>
  <c r="K131" i="4" s="1"/>
  <c r="L131" i="4" s="1"/>
  <c r="M131" i="4" s="1"/>
  <c r="G132" i="4" a="1"/>
  <c r="G132" i="4" s="1"/>
  <c r="J133" i="4"/>
  <c r="D132" i="4"/>
  <c r="B134" i="4"/>
  <c r="C133" i="4"/>
  <c r="E133" i="4" s="1"/>
  <c r="F133" i="4" s="1"/>
  <c r="H133" i="4" s="1" a="1"/>
  <c r="H133" i="4" s="1"/>
  <c r="N133" i="1"/>
  <c r="O132" i="1"/>
  <c r="I132" i="4" l="1"/>
  <c r="K132" i="4" s="1"/>
  <c r="L132" i="4" s="1"/>
  <c r="M132" i="4" s="1"/>
  <c r="G133" i="4" a="1"/>
  <c r="G133" i="4" s="1"/>
  <c r="J134" i="4"/>
  <c r="D133" i="4"/>
  <c r="B135" i="4"/>
  <c r="C134" i="4"/>
  <c r="E134" i="4" s="1"/>
  <c r="F134" i="4" s="1"/>
  <c r="H134" i="4" s="1" a="1"/>
  <c r="H134" i="4" s="1"/>
  <c r="N134" i="1"/>
  <c r="O133" i="1"/>
  <c r="I133" i="4" l="1"/>
  <c r="K133" i="4" s="1"/>
  <c r="L133" i="4" s="1"/>
  <c r="M133" i="4" s="1"/>
  <c r="G134" i="4" a="1"/>
  <c r="G134" i="4" s="1"/>
  <c r="J135" i="4"/>
  <c r="D134" i="4"/>
  <c r="B136" i="4"/>
  <c r="C135" i="4"/>
  <c r="E135" i="4" s="1"/>
  <c r="F135" i="4" s="1"/>
  <c r="H135" i="4" s="1" a="1"/>
  <c r="H135" i="4" s="1"/>
  <c r="N135" i="1"/>
  <c r="O134" i="1"/>
  <c r="I134" i="4" l="1"/>
  <c r="K134" i="4" s="1"/>
  <c r="L134" i="4" s="1"/>
  <c r="M134" i="4" s="1"/>
  <c r="G135" i="4" a="1"/>
  <c r="G135" i="4" s="1"/>
  <c r="J136" i="4"/>
  <c r="D135" i="4"/>
  <c r="I135" i="4" s="1"/>
  <c r="K135" i="4" s="1"/>
  <c r="L135" i="4" s="1"/>
  <c r="M135" i="4" s="1"/>
  <c r="B137" i="4"/>
  <c r="C136" i="4"/>
  <c r="E136" i="4" s="1"/>
  <c r="F136" i="4" s="1"/>
  <c r="H136" i="4" s="1" a="1"/>
  <c r="H136" i="4" s="1"/>
  <c r="N136" i="1"/>
  <c r="O135" i="1"/>
  <c r="G136" i="4" l="1" a="1"/>
  <c r="G136" i="4" s="1"/>
  <c r="J137" i="4"/>
  <c r="D136" i="4"/>
  <c r="B138" i="4"/>
  <c r="C137" i="4"/>
  <c r="E137" i="4" s="1"/>
  <c r="F137" i="4" s="1"/>
  <c r="H137" i="4" s="1" a="1"/>
  <c r="H137" i="4" s="1"/>
  <c r="N137" i="1"/>
  <c r="O136" i="1"/>
  <c r="I136" i="4" l="1"/>
  <c r="K136" i="4" s="1"/>
  <c r="L136" i="4" s="1"/>
  <c r="M136" i="4" s="1"/>
  <c r="G137" i="4" a="1"/>
  <c r="G137" i="4" s="1"/>
  <c r="J138" i="4"/>
  <c r="D137" i="4"/>
  <c r="B139" i="4"/>
  <c r="C138" i="4"/>
  <c r="E138" i="4" s="1"/>
  <c r="F138" i="4" s="1"/>
  <c r="H138" i="4" s="1" a="1"/>
  <c r="H138" i="4" s="1"/>
  <c r="N138" i="1"/>
  <c r="O137" i="1"/>
  <c r="I137" i="4" l="1"/>
  <c r="K137" i="4" s="1"/>
  <c r="L137" i="4" s="1"/>
  <c r="M137" i="4" s="1"/>
  <c r="G138" i="4" a="1"/>
  <c r="G138" i="4" s="1"/>
  <c r="J139" i="4"/>
  <c r="D138" i="4"/>
  <c r="B140" i="4"/>
  <c r="C139" i="4"/>
  <c r="E139" i="4" s="1"/>
  <c r="F139" i="4" s="1"/>
  <c r="H139" i="4" s="1" a="1"/>
  <c r="H139" i="4" s="1"/>
  <c r="N139" i="1"/>
  <c r="O138" i="1"/>
  <c r="I138" i="4" l="1"/>
  <c r="K138" i="4" s="1"/>
  <c r="L138" i="4" s="1"/>
  <c r="M138" i="4" s="1"/>
  <c r="G139" i="4" a="1"/>
  <c r="G139" i="4" s="1"/>
  <c r="J140" i="4"/>
  <c r="D139" i="4"/>
  <c r="B141" i="4"/>
  <c r="C140" i="4"/>
  <c r="E140" i="4" s="1"/>
  <c r="F140" i="4" s="1"/>
  <c r="H140" i="4" s="1" a="1"/>
  <c r="H140" i="4" s="1"/>
  <c r="N140" i="1"/>
  <c r="O139" i="1"/>
  <c r="I139" i="4" l="1"/>
  <c r="K139" i="4" s="1"/>
  <c r="L139" i="4" s="1"/>
  <c r="M139" i="4" s="1"/>
  <c r="G140" i="4" a="1"/>
  <c r="G140" i="4" s="1"/>
  <c r="J141" i="4"/>
  <c r="D140" i="4"/>
  <c r="B142" i="4"/>
  <c r="C141" i="4"/>
  <c r="E141" i="4" s="1"/>
  <c r="F141" i="4" s="1"/>
  <c r="H141" i="4" s="1" a="1"/>
  <c r="H141" i="4" s="1"/>
  <c r="N141" i="1"/>
  <c r="O140" i="1"/>
  <c r="I140" i="4" l="1"/>
  <c r="K140" i="4" s="1"/>
  <c r="L140" i="4" s="1"/>
  <c r="M140" i="4" s="1"/>
  <c r="G141" i="4" a="1"/>
  <c r="G141" i="4" s="1"/>
  <c r="J142" i="4"/>
  <c r="D141" i="4"/>
  <c r="I141" i="4" s="1"/>
  <c r="K141" i="4" s="1"/>
  <c r="L141" i="4" s="1"/>
  <c r="M141" i="4" s="1"/>
  <c r="B143" i="4"/>
  <c r="C142" i="4"/>
  <c r="E142" i="4" s="1"/>
  <c r="F142" i="4" s="1"/>
  <c r="H142" i="4" s="1" a="1"/>
  <c r="H142" i="4" s="1"/>
  <c r="N142" i="1"/>
  <c r="O141" i="1"/>
  <c r="G142" i="4" l="1" a="1"/>
  <c r="G142" i="4" s="1"/>
  <c r="J143" i="4"/>
  <c r="D142" i="4"/>
  <c r="B144" i="4"/>
  <c r="C143" i="4"/>
  <c r="E143" i="4" s="1"/>
  <c r="F143" i="4" s="1"/>
  <c r="H143" i="4" s="1" a="1"/>
  <c r="H143" i="4" s="1"/>
  <c r="N143" i="1"/>
  <c r="O142" i="1"/>
  <c r="I142" i="4" l="1"/>
  <c r="K142" i="4" s="1"/>
  <c r="L142" i="4" s="1"/>
  <c r="M142" i="4" s="1"/>
  <c r="G143" i="4" a="1"/>
  <c r="G143" i="4" s="1"/>
  <c r="J144" i="4"/>
  <c r="D143" i="4"/>
  <c r="I143" i="4" s="1"/>
  <c r="K143" i="4" s="1"/>
  <c r="L143" i="4" s="1"/>
  <c r="M143" i="4" s="1"/>
  <c r="B145" i="4"/>
  <c r="C144" i="4"/>
  <c r="E144" i="4" s="1"/>
  <c r="F144" i="4" s="1"/>
  <c r="H144" i="4" s="1" a="1"/>
  <c r="H144" i="4" s="1"/>
  <c r="N144" i="1"/>
  <c r="O143" i="1"/>
  <c r="G144" i="4" l="1" a="1"/>
  <c r="G144" i="4" s="1"/>
  <c r="J145" i="4"/>
  <c r="D144" i="4"/>
  <c r="B146" i="4"/>
  <c r="C145" i="4"/>
  <c r="E145" i="4" s="1"/>
  <c r="F145" i="4" s="1"/>
  <c r="H145" i="4" s="1" a="1"/>
  <c r="H145" i="4" s="1"/>
  <c r="N145" i="1"/>
  <c r="O144" i="1"/>
  <c r="I144" i="4" l="1"/>
  <c r="K144" i="4" s="1"/>
  <c r="L144" i="4" s="1"/>
  <c r="M144" i="4" s="1"/>
  <c r="G145" i="4" a="1"/>
  <c r="G145" i="4" s="1"/>
  <c r="J146" i="4"/>
  <c r="D145" i="4"/>
  <c r="B147" i="4"/>
  <c r="C146" i="4"/>
  <c r="E146" i="4" s="1"/>
  <c r="F146" i="4" s="1"/>
  <c r="H146" i="4" s="1" a="1"/>
  <c r="H146" i="4" s="1"/>
  <c r="N146" i="1"/>
  <c r="O145" i="1"/>
  <c r="I145" i="4" l="1"/>
  <c r="K145" i="4" s="1"/>
  <c r="L145" i="4" s="1"/>
  <c r="M145" i="4" s="1"/>
  <c r="G146" i="4" a="1"/>
  <c r="G146" i="4" s="1"/>
  <c r="J147" i="4"/>
  <c r="D146" i="4"/>
  <c r="B148" i="4"/>
  <c r="C147" i="4"/>
  <c r="E147" i="4" s="1"/>
  <c r="F147" i="4" s="1"/>
  <c r="H147" i="4" s="1" a="1"/>
  <c r="H147" i="4" s="1"/>
  <c r="N147" i="1"/>
  <c r="O146" i="1"/>
  <c r="I146" i="4" l="1"/>
  <c r="K146" i="4" s="1"/>
  <c r="L146" i="4" s="1"/>
  <c r="M146" i="4" s="1"/>
  <c r="G147" i="4" a="1"/>
  <c r="G147" i="4" s="1"/>
  <c r="J148" i="4"/>
  <c r="D147" i="4"/>
  <c r="B149" i="4"/>
  <c r="C148" i="4"/>
  <c r="E148" i="4" s="1"/>
  <c r="F148" i="4" s="1"/>
  <c r="H148" i="4" s="1" a="1"/>
  <c r="H148" i="4" s="1"/>
  <c r="N148" i="1"/>
  <c r="O147" i="1"/>
  <c r="I147" i="4" l="1"/>
  <c r="K147" i="4" s="1"/>
  <c r="L147" i="4" s="1"/>
  <c r="M147" i="4" s="1"/>
  <c r="G148" i="4" a="1"/>
  <c r="G148" i="4" s="1"/>
  <c r="J149" i="4"/>
  <c r="D148" i="4"/>
  <c r="B150" i="4"/>
  <c r="C149" i="4"/>
  <c r="E149" i="4" s="1"/>
  <c r="F149" i="4" s="1"/>
  <c r="H149" i="4" s="1" a="1"/>
  <c r="H149" i="4" s="1"/>
  <c r="N149" i="1"/>
  <c r="O148" i="1"/>
  <c r="I148" i="4" l="1"/>
  <c r="K148" i="4" s="1"/>
  <c r="L148" i="4" s="1"/>
  <c r="M148" i="4" s="1"/>
  <c r="G149" i="4" a="1"/>
  <c r="G149" i="4" s="1"/>
  <c r="J150" i="4"/>
  <c r="D149" i="4"/>
  <c r="B151" i="4"/>
  <c r="C150" i="4"/>
  <c r="E150" i="4" s="1"/>
  <c r="F150" i="4" s="1"/>
  <c r="H150" i="4" s="1" a="1"/>
  <c r="H150" i="4" s="1"/>
  <c r="N150" i="1"/>
  <c r="O149" i="1"/>
  <c r="I149" i="4" l="1"/>
  <c r="K149" i="4" s="1"/>
  <c r="L149" i="4" s="1"/>
  <c r="M149" i="4" s="1"/>
  <c r="G150" i="4" a="1"/>
  <c r="G150" i="4" s="1"/>
  <c r="J151" i="4"/>
  <c r="D150" i="4"/>
  <c r="B152" i="4"/>
  <c r="C151" i="4"/>
  <c r="E151" i="4" s="1"/>
  <c r="F151" i="4" s="1"/>
  <c r="H151" i="4" s="1" a="1"/>
  <c r="H151" i="4" s="1"/>
  <c r="N151" i="1"/>
  <c r="O150" i="1"/>
  <c r="I150" i="4" l="1"/>
  <c r="K150" i="4" s="1"/>
  <c r="L150" i="4" s="1"/>
  <c r="M150" i="4" s="1"/>
  <c r="G151" i="4" a="1"/>
  <c r="G151" i="4" s="1"/>
  <c r="J152" i="4"/>
  <c r="D151" i="4"/>
  <c r="I151" i="4" s="1"/>
  <c r="K151" i="4" s="1"/>
  <c r="L151" i="4" s="1"/>
  <c r="M151" i="4" s="1"/>
  <c r="B153" i="4"/>
  <c r="C152" i="4"/>
  <c r="E152" i="4" s="1"/>
  <c r="F152" i="4" s="1"/>
  <c r="H152" i="4" s="1" a="1"/>
  <c r="H152" i="4" s="1"/>
  <c r="N152" i="1"/>
  <c r="O151" i="1"/>
  <c r="G152" i="4" l="1" a="1"/>
  <c r="G152" i="4" s="1"/>
  <c r="J153" i="4"/>
  <c r="D152" i="4"/>
  <c r="B154" i="4"/>
  <c r="C153" i="4"/>
  <c r="E153" i="4" s="1"/>
  <c r="F153" i="4" s="1"/>
  <c r="H153" i="4" s="1" a="1"/>
  <c r="H153" i="4" s="1"/>
  <c r="N153" i="1"/>
  <c r="O152" i="1"/>
  <c r="I152" i="4" l="1"/>
  <c r="K152" i="4" s="1"/>
  <c r="L152" i="4" s="1"/>
  <c r="M152" i="4" s="1"/>
  <c r="G153" i="4" a="1"/>
  <c r="G153" i="4" s="1"/>
  <c r="J154" i="4"/>
  <c r="D153" i="4"/>
  <c r="B155" i="4"/>
  <c r="C154" i="4"/>
  <c r="E154" i="4" s="1"/>
  <c r="F154" i="4" s="1"/>
  <c r="H154" i="4" s="1" a="1"/>
  <c r="H154" i="4" s="1"/>
  <c r="N154" i="1"/>
  <c r="O153" i="1"/>
  <c r="I153" i="4" l="1"/>
  <c r="K153" i="4" s="1"/>
  <c r="L153" i="4" s="1"/>
  <c r="M153" i="4" s="1"/>
  <c r="G154" i="4" a="1"/>
  <c r="G154" i="4" s="1"/>
  <c r="J155" i="4"/>
  <c r="D154" i="4"/>
  <c r="B156" i="4"/>
  <c r="C155" i="4"/>
  <c r="E155" i="4" s="1"/>
  <c r="F155" i="4" s="1"/>
  <c r="H155" i="4" s="1" a="1"/>
  <c r="H155" i="4" s="1"/>
  <c r="N155" i="1"/>
  <c r="O154" i="1"/>
  <c r="I154" i="4" l="1"/>
  <c r="K154" i="4" s="1"/>
  <c r="L154" i="4" s="1"/>
  <c r="M154" i="4" s="1"/>
  <c r="G155" i="4" a="1"/>
  <c r="G155" i="4" s="1"/>
  <c r="J156" i="4"/>
  <c r="D155" i="4"/>
  <c r="B157" i="4"/>
  <c r="C156" i="4"/>
  <c r="E156" i="4" s="1"/>
  <c r="F156" i="4" s="1"/>
  <c r="H156" i="4" s="1" a="1"/>
  <c r="H156" i="4" s="1"/>
  <c r="N156" i="1"/>
  <c r="O155" i="1"/>
  <c r="I155" i="4" l="1"/>
  <c r="K155" i="4" s="1"/>
  <c r="L155" i="4" s="1"/>
  <c r="M155" i="4" s="1"/>
  <c r="G156" i="4" a="1"/>
  <c r="G156" i="4" s="1"/>
  <c r="J157" i="4"/>
  <c r="D156" i="4"/>
  <c r="B158" i="4"/>
  <c r="C157" i="4"/>
  <c r="E157" i="4" s="1"/>
  <c r="F157" i="4" s="1"/>
  <c r="H157" i="4" s="1" a="1"/>
  <c r="H157" i="4" s="1"/>
  <c r="N157" i="1"/>
  <c r="O156" i="1"/>
  <c r="I156" i="4" l="1"/>
  <c r="K156" i="4" s="1"/>
  <c r="L156" i="4" s="1"/>
  <c r="M156" i="4" s="1"/>
  <c r="G157" i="4" a="1"/>
  <c r="G157" i="4" s="1"/>
  <c r="J158" i="4"/>
  <c r="D157" i="4"/>
  <c r="B159" i="4"/>
  <c r="C158" i="4"/>
  <c r="E158" i="4" s="1"/>
  <c r="F158" i="4" s="1"/>
  <c r="H158" i="4" s="1" a="1"/>
  <c r="H158" i="4" s="1"/>
  <c r="N158" i="1"/>
  <c r="O157" i="1"/>
  <c r="I157" i="4" l="1"/>
  <c r="K157" i="4" s="1"/>
  <c r="L157" i="4" s="1"/>
  <c r="M157" i="4" s="1"/>
  <c r="G158" i="4" a="1"/>
  <c r="G158" i="4" s="1"/>
  <c r="J159" i="4"/>
  <c r="D158" i="4"/>
  <c r="I158" i="4" s="1"/>
  <c r="K158" i="4" s="1"/>
  <c r="L158" i="4" s="1"/>
  <c r="M158" i="4" s="1"/>
  <c r="B160" i="4"/>
  <c r="C159" i="4"/>
  <c r="E159" i="4" s="1"/>
  <c r="F159" i="4" s="1"/>
  <c r="H159" i="4" s="1" a="1"/>
  <c r="H159" i="4" s="1"/>
  <c r="N159" i="1"/>
  <c r="O158" i="1"/>
  <c r="G159" i="4" l="1" a="1"/>
  <c r="G159" i="4" s="1"/>
  <c r="J160" i="4"/>
  <c r="D159" i="4"/>
  <c r="B161" i="4"/>
  <c r="C160" i="4"/>
  <c r="E160" i="4" s="1"/>
  <c r="F160" i="4" s="1"/>
  <c r="H160" i="4" s="1" a="1"/>
  <c r="H160" i="4" s="1"/>
  <c r="N160" i="1"/>
  <c r="O159" i="1"/>
  <c r="I159" i="4" l="1"/>
  <c r="K159" i="4" s="1"/>
  <c r="L159" i="4" s="1"/>
  <c r="M159" i="4" s="1"/>
  <c r="G160" i="4" a="1"/>
  <c r="G160" i="4" s="1"/>
  <c r="J161" i="4"/>
  <c r="D160" i="4"/>
  <c r="B162" i="4"/>
  <c r="C161" i="4"/>
  <c r="E161" i="4" s="1"/>
  <c r="F161" i="4" s="1"/>
  <c r="H161" i="4" s="1" a="1"/>
  <c r="H161" i="4" s="1"/>
  <c r="N161" i="1"/>
  <c r="O160" i="1"/>
  <c r="I160" i="4" l="1"/>
  <c r="K160" i="4" s="1"/>
  <c r="L160" i="4" s="1"/>
  <c r="M160" i="4" s="1"/>
  <c r="G161" i="4" a="1"/>
  <c r="G161" i="4" s="1"/>
  <c r="J162" i="4"/>
  <c r="D161" i="4"/>
  <c r="B163" i="4"/>
  <c r="C162" i="4"/>
  <c r="E162" i="4" s="1"/>
  <c r="F162" i="4" s="1"/>
  <c r="H162" i="4" s="1" a="1"/>
  <c r="H162" i="4" s="1"/>
  <c r="N162" i="1"/>
  <c r="O161" i="1"/>
  <c r="I161" i="4" l="1"/>
  <c r="K161" i="4" s="1"/>
  <c r="L161" i="4" s="1"/>
  <c r="M161" i="4" s="1"/>
  <c r="G162" i="4" a="1"/>
  <c r="G162" i="4" s="1"/>
  <c r="J163" i="4"/>
  <c r="D162" i="4"/>
  <c r="B164" i="4"/>
  <c r="C163" i="4"/>
  <c r="E163" i="4" s="1"/>
  <c r="F163" i="4" s="1"/>
  <c r="H163" i="4" s="1" a="1"/>
  <c r="H163" i="4" s="1"/>
  <c r="N163" i="1"/>
  <c r="O162" i="1"/>
  <c r="I162" i="4" l="1"/>
  <c r="K162" i="4" s="1"/>
  <c r="L162" i="4" s="1"/>
  <c r="M162" i="4" s="1"/>
  <c r="G163" i="4" a="1"/>
  <c r="G163" i="4" s="1"/>
  <c r="J164" i="4"/>
  <c r="D163" i="4"/>
  <c r="B165" i="4"/>
  <c r="C164" i="4"/>
  <c r="E164" i="4" s="1"/>
  <c r="F164" i="4" s="1"/>
  <c r="H164" i="4" s="1" a="1"/>
  <c r="H164" i="4" s="1"/>
  <c r="N164" i="1"/>
  <c r="O163" i="1"/>
  <c r="I163" i="4" l="1"/>
  <c r="K163" i="4" s="1"/>
  <c r="L163" i="4" s="1"/>
  <c r="M163" i="4" s="1"/>
  <c r="G164" i="4" a="1"/>
  <c r="G164" i="4" s="1"/>
  <c r="J165" i="4"/>
  <c r="D164" i="4"/>
  <c r="B166" i="4"/>
  <c r="C165" i="4"/>
  <c r="E165" i="4" s="1"/>
  <c r="F165" i="4" s="1"/>
  <c r="H165" i="4" s="1" a="1"/>
  <c r="H165" i="4" s="1"/>
  <c r="N165" i="1"/>
  <c r="O164" i="1"/>
  <c r="I164" i="4" l="1"/>
  <c r="K164" i="4" s="1"/>
  <c r="L164" i="4" s="1"/>
  <c r="M164" i="4" s="1"/>
  <c r="G165" i="4" a="1"/>
  <c r="G165" i="4" s="1"/>
  <c r="J166" i="4"/>
  <c r="D165" i="4"/>
  <c r="B167" i="4"/>
  <c r="C166" i="4"/>
  <c r="E166" i="4" s="1"/>
  <c r="F166" i="4" s="1"/>
  <c r="H166" i="4" s="1" a="1"/>
  <c r="H166" i="4" s="1"/>
  <c r="N166" i="1"/>
  <c r="O165" i="1"/>
  <c r="I165" i="4" l="1"/>
  <c r="K165" i="4" s="1"/>
  <c r="L165" i="4" s="1"/>
  <c r="M165" i="4" s="1"/>
  <c r="G166" i="4" a="1"/>
  <c r="G166" i="4" s="1"/>
  <c r="J167" i="4"/>
  <c r="D166" i="4"/>
  <c r="B168" i="4"/>
  <c r="C167" i="4"/>
  <c r="E167" i="4" s="1"/>
  <c r="F167" i="4" s="1"/>
  <c r="H167" i="4" s="1" a="1"/>
  <c r="H167" i="4" s="1"/>
  <c r="N167" i="1"/>
  <c r="O166" i="1"/>
  <c r="I166" i="4" l="1"/>
  <c r="K166" i="4" s="1"/>
  <c r="L166" i="4" s="1"/>
  <c r="M166" i="4" s="1"/>
  <c r="G167" i="4" a="1"/>
  <c r="G167" i="4" s="1"/>
  <c r="J168" i="4"/>
  <c r="D167" i="4"/>
  <c r="B169" i="4"/>
  <c r="C168" i="4"/>
  <c r="E168" i="4" s="1"/>
  <c r="F168" i="4" s="1"/>
  <c r="H168" i="4" s="1" a="1"/>
  <c r="H168" i="4" s="1"/>
  <c r="N168" i="1"/>
  <c r="O167" i="1"/>
  <c r="I167" i="4" l="1"/>
  <c r="K167" i="4" s="1"/>
  <c r="L167" i="4" s="1"/>
  <c r="M167" i="4" s="1"/>
  <c r="G168" i="4" a="1"/>
  <c r="G168" i="4" s="1"/>
  <c r="J169" i="4"/>
  <c r="D168" i="4"/>
  <c r="I168" i="4" s="1"/>
  <c r="K168" i="4" s="1"/>
  <c r="L168" i="4" s="1"/>
  <c r="M168" i="4" s="1"/>
  <c r="B170" i="4"/>
  <c r="C169" i="4"/>
  <c r="E169" i="4" s="1"/>
  <c r="F169" i="4" s="1"/>
  <c r="H169" i="4" s="1" a="1"/>
  <c r="H169" i="4" s="1"/>
  <c r="N169" i="1"/>
  <c r="O168" i="1"/>
  <c r="G169" i="4" l="1" a="1"/>
  <c r="G169" i="4" s="1"/>
  <c r="J170" i="4"/>
  <c r="D169" i="4"/>
  <c r="B171" i="4"/>
  <c r="C170" i="4"/>
  <c r="E170" i="4" s="1"/>
  <c r="F170" i="4" s="1"/>
  <c r="H170" i="4" s="1" a="1"/>
  <c r="H170" i="4" s="1"/>
  <c r="N170" i="1"/>
  <c r="O169" i="1"/>
  <c r="I169" i="4" l="1"/>
  <c r="K169" i="4" s="1"/>
  <c r="L169" i="4" s="1"/>
  <c r="M169" i="4" s="1"/>
  <c r="G170" i="4" a="1"/>
  <c r="G170" i="4" s="1"/>
  <c r="J171" i="4"/>
  <c r="D170" i="4"/>
  <c r="I170" i="4" s="1"/>
  <c r="K170" i="4" s="1"/>
  <c r="L170" i="4" s="1"/>
  <c r="M170" i="4" s="1"/>
  <c r="B172" i="4"/>
  <c r="C171" i="4"/>
  <c r="E171" i="4" s="1"/>
  <c r="F171" i="4" s="1"/>
  <c r="H171" i="4" s="1" a="1"/>
  <c r="H171" i="4" s="1"/>
  <c r="N171" i="1"/>
  <c r="O170" i="1"/>
  <c r="G171" i="4" l="1" a="1"/>
  <c r="G171" i="4" s="1"/>
  <c r="J172" i="4"/>
  <c r="D171" i="4"/>
  <c r="B173" i="4"/>
  <c r="C172" i="4"/>
  <c r="E172" i="4" s="1"/>
  <c r="F172" i="4" s="1"/>
  <c r="H172" i="4" s="1" a="1"/>
  <c r="H172" i="4" s="1"/>
  <c r="N172" i="1"/>
  <c r="O171" i="1"/>
  <c r="I171" i="4" l="1"/>
  <c r="K171" i="4" s="1"/>
  <c r="L171" i="4" s="1"/>
  <c r="M171" i="4" s="1"/>
  <c r="G172" i="4" a="1"/>
  <c r="G172" i="4" s="1"/>
  <c r="J173" i="4"/>
  <c r="D172" i="4"/>
  <c r="I172" i="4" s="1"/>
  <c r="K172" i="4" s="1"/>
  <c r="L172" i="4" s="1"/>
  <c r="M172" i="4" s="1"/>
  <c r="B174" i="4"/>
  <c r="C173" i="4"/>
  <c r="E173" i="4" s="1"/>
  <c r="F173" i="4" s="1"/>
  <c r="H173" i="4" s="1" a="1"/>
  <c r="H173" i="4" s="1"/>
  <c r="N173" i="1"/>
  <c r="O172" i="1"/>
  <c r="G173" i="4" l="1" a="1"/>
  <c r="G173" i="4" s="1"/>
  <c r="J174" i="4"/>
  <c r="D173" i="4"/>
  <c r="B175" i="4"/>
  <c r="C174" i="4"/>
  <c r="E174" i="4" s="1"/>
  <c r="F174" i="4" s="1"/>
  <c r="H174" i="4" s="1" a="1"/>
  <c r="H174" i="4" s="1"/>
  <c r="N174" i="1"/>
  <c r="O173" i="1"/>
  <c r="I173" i="4" l="1"/>
  <c r="K173" i="4" s="1"/>
  <c r="L173" i="4" s="1"/>
  <c r="M173" i="4" s="1"/>
  <c r="G174" i="4" a="1"/>
  <c r="G174" i="4" s="1"/>
  <c r="J175" i="4"/>
  <c r="D174" i="4"/>
  <c r="B176" i="4"/>
  <c r="C175" i="4"/>
  <c r="E175" i="4" s="1"/>
  <c r="F175" i="4" s="1"/>
  <c r="H175" i="4" s="1" a="1"/>
  <c r="H175" i="4" s="1"/>
  <c r="N175" i="1"/>
  <c r="O174" i="1"/>
  <c r="I174" i="4" l="1"/>
  <c r="K174" i="4" s="1"/>
  <c r="L174" i="4" s="1"/>
  <c r="M174" i="4" s="1"/>
  <c r="G175" i="4" a="1"/>
  <c r="G175" i="4" s="1"/>
  <c r="J176" i="4"/>
  <c r="D175" i="4"/>
  <c r="B177" i="4"/>
  <c r="C176" i="4"/>
  <c r="E176" i="4" s="1"/>
  <c r="F176" i="4" s="1"/>
  <c r="H176" i="4" s="1" a="1"/>
  <c r="H176" i="4" s="1"/>
  <c r="N176" i="1"/>
  <c r="O175" i="1"/>
  <c r="I175" i="4" l="1"/>
  <c r="K175" i="4" s="1"/>
  <c r="L175" i="4" s="1"/>
  <c r="M175" i="4" s="1"/>
  <c r="G176" i="4" a="1"/>
  <c r="G176" i="4" s="1"/>
  <c r="J177" i="4"/>
  <c r="D176" i="4"/>
  <c r="B178" i="4"/>
  <c r="C177" i="4"/>
  <c r="E177" i="4" s="1"/>
  <c r="F177" i="4" s="1"/>
  <c r="H177" i="4" s="1" a="1"/>
  <c r="H177" i="4" s="1"/>
  <c r="N177" i="1"/>
  <c r="O176" i="1"/>
  <c r="I176" i="4" l="1"/>
  <c r="K176" i="4" s="1"/>
  <c r="L176" i="4" s="1"/>
  <c r="M176" i="4" s="1"/>
  <c r="G177" i="4" a="1"/>
  <c r="G177" i="4" s="1"/>
  <c r="J178" i="4"/>
  <c r="D177" i="4"/>
  <c r="B179" i="4"/>
  <c r="C178" i="4"/>
  <c r="E178" i="4" s="1"/>
  <c r="F178" i="4" s="1"/>
  <c r="H178" i="4" s="1" a="1"/>
  <c r="H178" i="4" s="1"/>
  <c r="N178" i="1"/>
  <c r="O177" i="1"/>
  <c r="I177" i="4" l="1"/>
  <c r="K177" i="4" s="1"/>
  <c r="L177" i="4" s="1"/>
  <c r="M177" i="4" s="1"/>
  <c r="G178" i="4" a="1"/>
  <c r="G178" i="4" s="1"/>
  <c r="J179" i="4"/>
  <c r="D178" i="4"/>
  <c r="B180" i="4"/>
  <c r="C179" i="4"/>
  <c r="E179" i="4" s="1"/>
  <c r="F179" i="4" s="1"/>
  <c r="H179" i="4" s="1" a="1"/>
  <c r="H179" i="4" s="1"/>
  <c r="N179" i="1"/>
  <c r="O178" i="1"/>
  <c r="I178" i="4" l="1"/>
  <c r="K178" i="4" s="1"/>
  <c r="L178" i="4" s="1"/>
  <c r="M178" i="4" s="1"/>
  <c r="G179" i="4" a="1"/>
  <c r="G179" i="4" s="1"/>
  <c r="J180" i="4"/>
  <c r="D179" i="4"/>
  <c r="B181" i="4"/>
  <c r="C180" i="4"/>
  <c r="E180" i="4" s="1"/>
  <c r="F180" i="4" s="1"/>
  <c r="H180" i="4" s="1" a="1"/>
  <c r="H180" i="4" s="1"/>
  <c r="N180" i="1"/>
  <c r="O179" i="1"/>
  <c r="I179" i="4" l="1"/>
  <c r="K179" i="4" s="1"/>
  <c r="L179" i="4" s="1"/>
  <c r="M179" i="4" s="1"/>
  <c r="G180" i="4" a="1"/>
  <c r="G180" i="4" s="1"/>
  <c r="J181" i="4"/>
  <c r="D180" i="4"/>
  <c r="B182" i="4"/>
  <c r="C181" i="4"/>
  <c r="E181" i="4" s="1"/>
  <c r="F181" i="4" s="1"/>
  <c r="H181" i="4" s="1" a="1"/>
  <c r="H181" i="4" s="1"/>
  <c r="N181" i="1"/>
  <c r="O180" i="1"/>
  <c r="I180" i="4" l="1"/>
  <c r="K180" i="4" s="1"/>
  <c r="L180" i="4" s="1"/>
  <c r="M180" i="4" s="1"/>
  <c r="G181" i="4" a="1"/>
  <c r="G181" i="4" s="1"/>
  <c r="J182" i="4"/>
  <c r="D181" i="4"/>
  <c r="I181" i="4" s="1"/>
  <c r="K181" i="4" s="1"/>
  <c r="L181" i="4" s="1"/>
  <c r="M181" i="4" s="1"/>
  <c r="B183" i="4"/>
  <c r="C182" i="4"/>
  <c r="E182" i="4" s="1"/>
  <c r="F182" i="4" s="1"/>
  <c r="H182" i="4" s="1" a="1"/>
  <c r="H182" i="4" s="1"/>
  <c r="N182" i="1"/>
  <c r="O181" i="1"/>
  <c r="G182" i="4" l="1" a="1"/>
  <c r="G182" i="4" s="1"/>
  <c r="J183" i="4"/>
  <c r="D182" i="4"/>
  <c r="B184" i="4"/>
  <c r="C183" i="4"/>
  <c r="E183" i="4" s="1"/>
  <c r="F183" i="4" s="1"/>
  <c r="H183" i="4" s="1" a="1"/>
  <c r="H183" i="4" s="1"/>
  <c r="N183" i="1"/>
  <c r="O182" i="1"/>
  <c r="I182" i="4" l="1"/>
  <c r="K182" i="4" s="1"/>
  <c r="L182" i="4" s="1"/>
  <c r="M182" i="4" s="1"/>
  <c r="G183" i="4" a="1"/>
  <c r="G183" i="4" s="1"/>
  <c r="J184" i="4"/>
  <c r="D183" i="4"/>
  <c r="I183" i="4" s="1"/>
  <c r="K183" i="4" s="1"/>
  <c r="L183" i="4" s="1"/>
  <c r="M183" i="4" s="1"/>
  <c r="B185" i="4"/>
  <c r="C184" i="4"/>
  <c r="E184" i="4" s="1"/>
  <c r="F184" i="4" s="1"/>
  <c r="H184" i="4" s="1" a="1"/>
  <c r="H184" i="4" s="1"/>
  <c r="N184" i="1"/>
  <c r="O183" i="1"/>
  <c r="G184" i="4" l="1" a="1"/>
  <c r="G184" i="4" s="1"/>
  <c r="J185" i="4"/>
  <c r="D184" i="4"/>
  <c r="B186" i="4"/>
  <c r="C185" i="4"/>
  <c r="E185" i="4" s="1"/>
  <c r="F185" i="4" s="1"/>
  <c r="H185" i="4" s="1" a="1"/>
  <c r="H185" i="4" s="1"/>
  <c r="N185" i="1"/>
  <c r="O184" i="1"/>
  <c r="I184" i="4" l="1"/>
  <c r="K184" i="4" s="1"/>
  <c r="L184" i="4" s="1"/>
  <c r="M184" i="4" s="1"/>
  <c r="G185" i="4" a="1"/>
  <c r="G185" i="4" s="1"/>
  <c r="J186" i="4"/>
  <c r="D185" i="4"/>
  <c r="B187" i="4"/>
  <c r="C186" i="4"/>
  <c r="E186" i="4" s="1"/>
  <c r="F186" i="4" s="1"/>
  <c r="H186" i="4" s="1" a="1"/>
  <c r="H186" i="4" s="1"/>
  <c r="N186" i="1"/>
  <c r="O185" i="1"/>
  <c r="I185" i="4" l="1"/>
  <c r="K185" i="4" s="1"/>
  <c r="L185" i="4" s="1"/>
  <c r="M185" i="4" s="1"/>
  <c r="G186" i="4" a="1"/>
  <c r="G186" i="4" s="1"/>
  <c r="J187" i="4"/>
  <c r="D186" i="4"/>
  <c r="B188" i="4"/>
  <c r="C187" i="4"/>
  <c r="E187" i="4" s="1"/>
  <c r="F187" i="4" s="1"/>
  <c r="H187" i="4" s="1" a="1"/>
  <c r="H187" i="4" s="1"/>
  <c r="N187" i="1"/>
  <c r="O186" i="1"/>
  <c r="I186" i="4" l="1"/>
  <c r="K186" i="4" s="1"/>
  <c r="L186" i="4" s="1"/>
  <c r="M186" i="4" s="1"/>
  <c r="G187" i="4" a="1"/>
  <c r="G187" i="4" s="1"/>
  <c r="J188" i="4"/>
  <c r="D187" i="4"/>
  <c r="B189" i="4"/>
  <c r="C188" i="4"/>
  <c r="E188" i="4" s="1"/>
  <c r="F188" i="4" s="1"/>
  <c r="H188" i="4" s="1" a="1"/>
  <c r="H188" i="4" s="1"/>
  <c r="N188" i="1"/>
  <c r="O187" i="1"/>
  <c r="I187" i="4" l="1"/>
  <c r="K187" i="4" s="1"/>
  <c r="L187" i="4" s="1"/>
  <c r="M187" i="4" s="1"/>
  <c r="G188" i="4" a="1"/>
  <c r="G188" i="4" s="1"/>
  <c r="J189" i="4"/>
  <c r="D188" i="4"/>
  <c r="B190" i="4"/>
  <c r="C189" i="4"/>
  <c r="E189" i="4" s="1"/>
  <c r="F189" i="4" s="1"/>
  <c r="H189" i="4" s="1" a="1"/>
  <c r="H189" i="4" s="1"/>
  <c r="N189" i="1"/>
  <c r="O188" i="1"/>
  <c r="I188" i="4" l="1"/>
  <c r="K188" i="4" s="1"/>
  <c r="L188" i="4" s="1"/>
  <c r="M188" i="4" s="1"/>
  <c r="G189" i="4" a="1"/>
  <c r="G189" i="4" s="1"/>
  <c r="J190" i="4"/>
  <c r="D189" i="4"/>
  <c r="I189" i="4" s="1"/>
  <c r="K189" i="4" s="1"/>
  <c r="L189" i="4" s="1"/>
  <c r="M189" i="4" s="1"/>
  <c r="B191" i="4"/>
  <c r="C190" i="4"/>
  <c r="E190" i="4" s="1"/>
  <c r="F190" i="4" s="1"/>
  <c r="H190" i="4" s="1" a="1"/>
  <c r="H190" i="4" s="1"/>
  <c r="N190" i="1"/>
  <c r="O189" i="1"/>
  <c r="G190" i="4" l="1" a="1"/>
  <c r="G190" i="4" s="1"/>
  <c r="J191" i="4"/>
  <c r="D190" i="4"/>
  <c r="B192" i="4"/>
  <c r="C191" i="4"/>
  <c r="E191" i="4" s="1"/>
  <c r="F191" i="4" s="1"/>
  <c r="H191" i="4" s="1" a="1"/>
  <c r="H191" i="4" s="1"/>
  <c r="N191" i="1"/>
  <c r="O190" i="1"/>
  <c r="I190" i="4" l="1"/>
  <c r="K190" i="4" s="1"/>
  <c r="L190" i="4" s="1"/>
  <c r="M190" i="4" s="1"/>
  <c r="G191" i="4" a="1"/>
  <c r="G191" i="4" s="1"/>
  <c r="J192" i="4"/>
  <c r="D191" i="4"/>
  <c r="I191" i="4" s="1"/>
  <c r="K191" i="4" s="1"/>
  <c r="L191" i="4" s="1"/>
  <c r="M191" i="4" s="1"/>
  <c r="B193" i="4"/>
  <c r="C192" i="4"/>
  <c r="E192" i="4" s="1"/>
  <c r="F192" i="4" s="1"/>
  <c r="H192" i="4" s="1" a="1"/>
  <c r="H192" i="4" s="1"/>
  <c r="N192" i="1"/>
  <c r="O191" i="1"/>
  <c r="G192" i="4" l="1" a="1"/>
  <c r="G192" i="4" s="1"/>
  <c r="J193" i="4"/>
  <c r="D192" i="4"/>
  <c r="B194" i="4"/>
  <c r="C193" i="4"/>
  <c r="E193" i="4" s="1"/>
  <c r="F193" i="4" s="1"/>
  <c r="H193" i="4" s="1" a="1"/>
  <c r="H193" i="4" s="1"/>
  <c r="N193" i="1"/>
  <c r="O192" i="1"/>
  <c r="I192" i="4" l="1"/>
  <c r="K192" i="4" s="1"/>
  <c r="L192" i="4" s="1"/>
  <c r="M192" i="4" s="1"/>
  <c r="G193" i="4" a="1"/>
  <c r="G193" i="4" s="1"/>
  <c r="J194" i="4"/>
  <c r="D193" i="4"/>
  <c r="I193" i="4" s="1"/>
  <c r="K193" i="4" s="1"/>
  <c r="L193" i="4" s="1"/>
  <c r="M193" i="4" s="1"/>
  <c r="B195" i="4"/>
  <c r="C194" i="4"/>
  <c r="E194" i="4" s="1"/>
  <c r="F194" i="4" s="1"/>
  <c r="H194" i="4" s="1" a="1"/>
  <c r="H194" i="4" s="1"/>
  <c r="N194" i="1"/>
  <c r="O193" i="1"/>
  <c r="G194" i="4" l="1" a="1"/>
  <c r="G194" i="4" s="1"/>
  <c r="J195" i="4"/>
  <c r="D194" i="4"/>
  <c r="B196" i="4"/>
  <c r="C195" i="4"/>
  <c r="E195" i="4" s="1"/>
  <c r="F195" i="4" s="1"/>
  <c r="H195" i="4" s="1" a="1"/>
  <c r="H195" i="4" s="1"/>
  <c r="N195" i="1"/>
  <c r="O194" i="1"/>
  <c r="I194" i="4" l="1"/>
  <c r="K194" i="4" s="1"/>
  <c r="L194" i="4" s="1"/>
  <c r="M194" i="4" s="1"/>
  <c r="G195" i="4" a="1"/>
  <c r="G195" i="4" s="1"/>
  <c r="J196" i="4"/>
  <c r="D195" i="4"/>
  <c r="I195" i="4" s="1"/>
  <c r="K195" i="4" s="1"/>
  <c r="L195" i="4" s="1"/>
  <c r="M195" i="4" s="1"/>
  <c r="B197" i="4"/>
  <c r="C196" i="4"/>
  <c r="E196" i="4" s="1"/>
  <c r="F196" i="4" s="1"/>
  <c r="H196" i="4" s="1" a="1"/>
  <c r="H196" i="4" s="1"/>
  <c r="N196" i="1"/>
  <c r="O195" i="1"/>
  <c r="G196" i="4" l="1" a="1"/>
  <c r="G196" i="4" s="1"/>
  <c r="J197" i="4"/>
  <c r="D196" i="4"/>
  <c r="B198" i="4"/>
  <c r="C197" i="4"/>
  <c r="E197" i="4" s="1"/>
  <c r="F197" i="4" s="1"/>
  <c r="H197" i="4" s="1" a="1"/>
  <c r="H197" i="4" s="1"/>
  <c r="N197" i="1"/>
  <c r="O196" i="1"/>
  <c r="I196" i="4" l="1"/>
  <c r="K196" i="4" s="1"/>
  <c r="L196" i="4" s="1"/>
  <c r="M196" i="4" s="1"/>
  <c r="G197" i="4" a="1"/>
  <c r="G197" i="4" s="1"/>
  <c r="J198" i="4"/>
  <c r="D197" i="4"/>
  <c r="B199" i="4"/>
  <c r="C198" i="4"/>
  <c r="E198" i="4" s="1"/>
  <c r="F198" i="4" s="1"/>
  <c r="H198" i="4" s="1" a="1"/>
  <c r="H198" i="4" s="1"/>
  <c r="N198" i="1"/>
  <c r="O197" i="1"/>
  <c r="I197" i="4" l="1"/>
  <c r="K197" i="4" s="1"/>
  <c r="L197" i="4" s="1"/>
  <c r="M197" i="4" s="1"/>
  <c r="G198" i="4" a="1"/>
  <c r="G198" i="4" s="1"/>
  <c r="J199" i="4"/>
  <c r="D198" i="4"/>
  <c r="B200" i="4"/>
  <c r="C199" i="4"/>
  <c r="E199" i="4" s="1"/>
  <c r="F199" i="4" s="1"/>
  <c r="H199" i="4" s="1" a="1"/>
  <c r="H199" i="4" s="1"/>
  <c r="N199" i="1"/>
  <c r="O198" i="1"/>
  <c r="I198" i="4" l="1"/>
  <c r="K198" i="4" s="1"/>
  <c r="L198" i="4" s="1"/>
  <c r="M198" i="4" s="1"/>
  <c r="G199" i="4" a="1"/>
  <c r="G199" i="4" s="1"/>
  <c r="J200" i="4"/>
  <c r="D199" i="4"/>
  <c r="B201" i="4"/>
  <c r="C200" i="4"/>
  <c r="E200" i="4" s="1"/>
  <c r="F200" i="4" s="1"/>
  <c r="H200" i="4" s="1" a="1"/>
  <c r="H200" i="4" s="1"/>
  <c r="N200" i="1"/>
  <c r="O199" i="1"/>
  <c r="I199" i="4" l="1"/>
  <c r="K199" i="4" s="1"/>
  <c r="L199" i="4" s="1"/>
  <c r="M199" i="4" s="1"/>
  <c r="G200" i="4" a="1"/>
  <c r="G200" i="4" s="1"/>
  <c r="J201" i="4"/>
  <c r="D200" i="4"/>
  <c r="B202" i="4"/>
  <c r="C201" i="4"/>
  <c r="E201" i="4" s="1"/>
  <c r="F201" i="4" s="1"/>
  <c r="H201" i="4" s="1" a="1"/>
  <c r="H201" i="4" s="1"/>
  <c r="N201" i="1"/>
  <c r="O200" i="1"/>
  <c r="I200" i="4" l="1"/>
  <c r="K200" i="4" s="1"/>
  <c r="L200" i="4" s="1"/>
  <c r="M200" i="4" s="1"/>
  <c r="G201" i="4" a="1"/>
  <c r="G201" i="4" s="1"/>
  <c r="J202" i="4"/>
  <c r="D201" i="4"/>
  <c r="B203" i="4"/>
  <c r="C202" i="4"/>
  <c r="E202" i="4" s="1"/>
  <c r="F202" i="4" s="1"/>
  <c r="H202" i="4" s="1" a="1"/>
  <c r="H202" i="4" s="1"/>
  <c r="N202" i="1"/>
  <c r="O201" i="1"/>
  <c r="I201" i="4" l="1"/>
  <c r="K201" i="4" s="1"/>
  <c r="L201" i="4" s="1"/>
  <c r="M201" i="4" s="1"/>
  <c r="G202" i="4" a="1"/>
  <c r="G202" i="4" s="1"/>
  <c r="J203" i="4"/>
  <c r="D202" i="4"/>
  <c r="B204" i="4"/>
  <c r="C203" i="4"/>
  <c r="E203" i="4" s="1"/>
  <c r="F203" i="4" s="1"/>
  <c r="H203" i="4" s="1" a="1"/>
  <c r="H203" i="4" s="1"/>
  <c r="N203" i="1"/>
  <c r="O202" i="1"/>
  <c r="I202" i="4" l="1"/>
  <c r="K202" i="4" s="1"/>
  <c r="L202" i="4" s="1"/>
  <c r="M202" i="4" s="1"/>
  <c r="G203" i="4" a="1"/>
  <c r="G203" i="4" s="1"/>
  <c r="J204" i="4"/>
  <c r="D203" i="4"/>
  <c r="B205" i="4"/>
  <c r="C204" i="4"/>
  <c r="E204" i="4" s="1"/>
  <c r="F204" i="4" s="1"/>
  <c r="H204" i="4" s="1" a="1"/>
  <c r="H204" i="4" s="1"/>
  <c r="N204" i="1"/>
  <c r="O203" i="1"/>
  <c r="I203" i="4" l="1"/>
  <c r="K203" i="4" s="1"/>
  <c r="L203" i="4" s="1"/>
  <c r="M203" i="4" s="1"/>
  <c r="G204" i="4" a="1"/>
  <c r="G204" i="4" s="1"/>
  <c r="J205" i="4"/>
  <c r="D204" i="4"/>
  <c r="B206" i="4"/>
  <c r="C205" i="4"/>
  <c r="E205" i="4" s="1"/>
  <c r="F205" i="4" s="1"/>
  <c r="H205" i="4" s="1" a="1"/>
  <c r="H205" i="4" s="1"/>
  <c r="N205" i="1"/>
  <c r="O204" i="1"/>
  <c r="I204" i="4" l="1"/>
  <c r="K204" i="4" s="1"/>
  <c r="L204" i="4" s="1"/>
  <c r="M204" i="4" s="1"/>
  <c r="G205" i="4" a="1"/>
  <c r="G205" i="4" s="1"/>
  <c r="J206" i="4"/>
  <c r="D205" i="4"/>
  <c r="I205" i="4" s="1"/>
  <c r="K205" i="4" s="1"/>
  <c r="L205" i="4" s="1"/>
  <c r="M205" i="4" s="1"/>
  <c r="B207" i="4"/>
  <c r="C206" i="4"/>
  <c r="E206" i="4" s="1"/>
  <c r="F206" i="4" s="1"/>
  <c r="H206" i="4" s="1" a="1"/>
  <c r="H206" i="4" s="1"/>
  <c r="N206" i="1"/>
  <c r="O205" i="1"/>
  <c r="G206" i="4" l="1" a="1"/>
  <c r="G206" i="4" s="1"/>
  <c r="J207" i="4"/>
  <c r="D206" i="4"/>
  <c r="B208" i="4"/>
  <c r="C207" i="4"/>
  <c r="E207" i="4" s="1"/>
  <c r="F207" i="4" s="1"/>
  <c r="H207" i="4" s="1" a="1"/>
  <c r="H207" i="4" s="1"/>
  <c r="N207" i="1"/>
  <c r="O206" i="1"/>
  <c r="I206" i="4" l="1"/>
  <c r="K206" i="4" s="1"/>
  <c r="L206" i="4" s="1"/>
  <c r="M206" i="4" s="1"/>
  <c r="G207" i="4" a="1"/>
  <c r="G207" i="4" s="1"/>
  <c r="J208" i="4"/>
  <c r="D207" i="4"/>
  <c r="B209" i="4"/>
  <c r="C208" i="4"/>
  <c r="E208" i="4" s="1"/>
  <c r="F208" i="4" s="1"/>
  <c r="H208" i="4" s="1" a="1"/>
  <c r="H208" i="4" s="1"/>
  <c r="N208" i="1"/>
  <c r="O207" i="1"/>
  <c r="I207" i="4" l="1"/>
  <c r="K207" i="4" s="1"/>
  <c r="L207" i="4" s="1"/>
  <c r="M207" i="4" s="1"/>
  <c r="G208" i="4" a="1"/>
  <c r="G208" i="4" s="1"/>
  <c r="J209" i="4"/>
  <c r="D208" i="4"/>
  <c r="B210" i="4"/>
  <c r="C209" i="4"/>
  <c r="E209" i="4" s="1"/>
  <c r="F209" i="4" s="1"/>
  <c r="H209" i="4" s="1" a="1"/>
  <c r="H209" i="4" s="1"/>
  <c r="N209" i="1"/>
  <c r="O208" i="1"/>
  <c r="I208" i="4" l="1"/>
  <c r="K208" i="4" s="1"/>
  <c r="L208" i="4" s="1"/>
  <c r="M208" i="4" s="1"/>
  <c r="G209" i="4" a="1"/>
  <c r="G209" i="4" s="1"/>
  <c r="J210" i="4"/>
  <c r="D209" i="4"/>
  <c r="B211" i="4"/>
  <c r="C210" i="4"/>
  <c r="E210" i="4" s="1"/>
  <c r="F210" i="4" s="1"/>
  <c r="H210" i="4" s="1" a="1"/>
  <c r="H210" i="4" s="1"/>
  <c r="N210" i="1"/>
  <c r="O209" i="1"/>
  <c r="I209" i="4" l="1"/>
  <c r="K209" i="4" s="1"/>
  <c r="L209" i="4" s="1"/>
  <c r="M209" i="4" s="1"/>
  <c r="G210" i="4" a="1"/>
  <c r="G210" i="4" s="1"/>
  <c r="J211" i="4"/>
  <c r="D210" i="4"/>
  <c r="B212" i="4"/>
  <c r="C211" i="4"/>
  <c r="E211" i="4" s="1"/>
  <c r="F211" i="4" s="1"/>
  <c r="H211" i="4" s="1" a="1"/>
  <c r="H211" i="4" s="1"/>
  <c r="N211" i="1"/>
  <c r="O210" i="1"/>
  <c r="I210" i="4" l="1"/>
  <c r="K210" i="4" s="1"/>
  <c r="L210" i="4" s="1"/>
  <c r="M210" i="4" s="1"/>
  <c r="G211" i="4" a="1"/>
  <c r="G211" i="4" s="1"/>
  <c r="J212" i="4"/>
  <c r="D211" i="4"/>
  <c r="B213" i="4"/>
  <c r="C212" i="4"/>
  <c r="E212" i="4" s="1"/>
  <c r="F212" i="4" s="1"/>
  <c r="H212" i="4" s="1" a="1"/>
  <c r="H212" i="4" s="1"/>
  <c r="N212" i="1"/>
  <c r="O211" i="1"/>
  <c r="I211" i="4" l="1"/>
  <c r="K211" i="4" s="1"/>
  <c r="L211" i="4" s="1"/>
  <c r="M211" i="4" s="1"/>
  <c r="G212" i="4" a="1"/>
  <c r="G212" i="4" s="1"/>
  <c r="J213" i="4"/>
  <c r="D212" i="4"/>
  <c r="B214" i="4"/>
  <c r="C213" i="4"/>
  <c r="E213" i="4" s="1"/>
  <c r="F213" i="4" s="1"/>
  <c r="H213" i="4" s="1" a="1"/>
  <c r="H213" i="4" s="1"/>
  <c r="N213" i="1"/>
  <c r="O212" i="1"/>
  <c r="I212" i="4" l="1"/>
  <c r="K212" i="4" s="1"/>
  <c r="L212" i="4" s="1"/>
  <c r="M212" i="4" s="1"/>
  <c r="G213" i="4" a="1"/>
  <c r="G213" i="4" s="1"/>
  <c r="J214" i="4"/>
  <c r="D213" i="4"/>
  <c r="B215" i="4"/>
  <c r="C214" i="4"/>
  <c r="E214" i="4" s="1"/>
  <c r="F214" i="4" s="1"/>
  <c r="H214" i="4" s="1" a="1"/>
  <c r="H214" i="4" s="1"/>
  <c r="N214" i="1"/>
  <c r="O213" i="1"/>
  <c r="I213" i="4" l="1"/>
  <c r="K213" i="4" s="1"/>
  <c r="L213" i="4" s="1"/>
  <c r="M213" i="4" s="1"/>
  <c r="G214" i="4" a="1"/>
  <c r="G214" i="4" s="1"/>
  <c r="J215" i="4"/>
  <c r="D214" i="4"/>
  <c r="B216" i="4"/>
  <c r="C215" i="4"/>
  <c r="E215" i="4" s="1"/>
  <c r="F215" i="4" s="1"/>
  <c r="H215" i="4" s="1" a="1"/>
  <c r="H215" i="4" s="1"/>
  <c r="N215" i="1"/>
  <c r="O214" i="1"/>
  <c r="I214" i="4" l="1"/>
  <c r="K214" i="4" s="1"/>
  <c r="L214" i="4" s="1"/>
  <c r="M214" i="4" s="1"/>
  <c r="G215" i="4" a="1"/>
  <c r="G215" i="4" s="1"/>
  <c r="J216" i="4"/>
  <c r="D215" i="4"/>
  <c r="B217" i="4"/>
  <c r="C216" i="4"/>
  <c r="E216" i="4" s="1"/>
  <c r="F216" i="4" s="1"/>
  <c r="H216" i="4" s="1" a="1"/>
  <c r="H216" i="4" s="1"/>
  <c r="N216" i="1"/>
  <c r="O215" i="1"/>
  <c r="I215" i="4" l="1"/>
  <c r="K215" i="4" s="1"/>
  <c r="L215" i="4" s="1"/>
  <c r="M215" i="4" s="1"/>
  <c r="G216" i="4" a="1"/>
  <c r="G216" i="4" s="1"/>
  <c r="J217" i="4"/>
  <c r="D216" i="4"/>
  <c r="B218" i="4"/>
  <c r="C217" i="4"/>
  <c r="E217" i="4" s="1"/>
  <c r="F217" i="4" s="1"/>
  <c r="H217" i="4" s="1" a="1"/>
  <c r="H217" i="4" s="1"/>
  <c r="N217" i="1"/>
  <c r="O216" i="1"/>
  <c r="I216" i="4" l="1"/>
  <c r="K216" i="4" s="1"/>
  <c r="L216" i="4" s="1"/>
  <c r="M216" i="4" s="1"/>
  <c r="G217" i="4" a="1"/>
  <c r="G217" i="4" s="1"/>
  <c r="J218" i="4"/>
  <c r="D217" i="4"/>
  <c r="B219" i="4"/>
  <c r="C218" i="4"/>
  <c r="E218" i="4" s="1"/>
  <c r="F218" i="4" s="1"/>
  <c r="H218" i="4" s="1" a="1"/>
  <c r="H218" i="4" s="1"/>
  <c r="N218" i="1"/>
  <c r="O217" i="1"/>
  <c r="I217" i="4" l="1"/>
  <c r="K217" i="4" s="1"/>
  <c r="L217" i="4" s="1"/>
  <c r="M217" i="4" s="1"/>
  <c r="G218" i="4" a="1"/>
  <c r="G218" i="4" s="1"/>
  <c r="J219" i="4"/>
  <c r="D218" i="4"/>
  <c r="B220" i="4"/>
  <c r="C219" i="4"/>
  <c r="E219" i="4" s="1"/>
  <c r="F219" i="4" s="1"/>
  <c r="H219" i="4" s="1" a="1"/>
  <c r="H219" i="4" s="1"/>
  <c r="N219" i="1"/>
  <c r="O218" i="1"/>
  <c r="I218" i="4" l="1"/>
  <c r="K218" i="4" s="1"/>
  <c r="L218" i="4" s="1"/>
  <c r="M218" i="4" s="1"/>
  <c r="G219" i="4" a="1"/>
  <c r="G219" i="4" s="1"/>
  <c r="J220" i="4"/>
  <c r="D219" i="4"/>
  <c r="B221" i="4"/>
  <c r="C220" i="4"/>
  <c r="E220" i="4" s="1"/>
  <c r="F220" i="4" s="1"/>
  <c r="H220" i="4" s="1" a="1"/>
  <c r="H220" i="4" s="1"/>
  <c r="N220" i="1"/>
  <c r="O219" i="1"/>
  <c r="I219" i="4" l="1"/>
  <c r="K219" i="4" s="1"/>
  <c r="L219" i="4" s="1"/>
  <c r="M219" i="4" s="1"/>
  <c r="G220" i="4" a="1"/>
  <c r="G220" i="4" s="1"/>
  <c r="J221" i="4"/>
  <c r="D220" i="4"/>
  <c r="B222" i="4"/>
  <c r="C221" i="4"/>
  <c r="E221" i="4" s="1"/>
  <c r="F221" i="4" s="1"/>
  <c r="H221" i="4" s="1" a="1"/>
  <c r="H221" i="4" s="1"/>
  <c r="N221" i="1"/>
  <c r="O220" i="1"/>
  <c r="I220" i="4" l="1"/>
  <c r="K220" i="4" s="1"/>
  <c r="L220" i="4" s="1"/>
  <c r="M220" i="4" s="1"/>
  <c r="G221" i="4" a="1"/>
  <c r="G221" i="4" s="1"/>
  <c r="J222" i="4"/>
  <c r="D221" i="4"/>
  <c r="B223" i="4"/>
  <c r="C222" i="4"/>
  <c r="E222" i="4" s="1"/>
  <c r="F222" i="4" s="1"/>
  <c r="H222" i="4" s="1" a="1"/>
  <c r="H222" i="4" s="1"/>
  <c r="N222" i="1"/>
  <c r="O221" i="1"/>
  <c r="I221" i="4" l="1"/>
  <c r="K221" i="4" s="1"/>
  <c r="L221" i="4" s="1"/>
  <c r="M221" i="4" s="1"/>
  <c r="G222" i="4" a="1"/>
  <c r="G222" i="4" s="1"/>
  <c r="J223" i="4"/>
  <c r="D222" i="4"/>
  <c r="B224" i="4"/>
  <c r="C223" i="4"/>
  <c r="E223" i="4" s="1"/>
  <c r="F223" i="4" s="1"/>
  <c r="H223" i="4" s="1" a="1"/>
  <c r="H223" i="4" s="1"/>
  <c r="N223" i="1"/>
  <c r="O222" i="1"/>
  <c r="I222" i="4" l="1"/>
  <c r="K222" i="4" s="1"/>
  <c r="L222" i="4" s="1"/>
  <c r="M222" i="4" s="1"/>
  <c r="G223" i="4" a="1"/>
  <c r="G223" i="4" s="1"/>
  <c r="J224" i="4"/>
  <c r="D223" i="4"/>
  <c r="I223" i="4" s="1"/>
  <c r="K223" i="4" s="1"/>
  <c r="L223" i="4" s="1"/>
  <c r="M223" i="4" s="1"/>
  <c r="B225" i="4"/>
  <c r="C224" i="4"/>
  <c r="E224" i="4" s="1"/>
  <c r="F224" i="4" s="1"/>
  <c r="H224" i="4" s="1" a="1"/>
  <c r="H224" i="4" s="1"/>
  <c r="N224" i="1"/>
  <c r="O223" i="1"/>
  <c r="G224" i="4" l="1" a="1"/>
  <c r="G224" i="4" s="1"/>
  <c r="J225" i="4"/>
  <c r="D224" i="4"/>
  <c r="B226" i="4"/>
  <c r="C225" i="4"/>
  <c r="E225" i="4" s="1"/>
  <c r="F225" i="4" s="1"/>
  <c r="H225" i="4" s="1" a="1"/>
  <c r="H225" i="4" s="1"/>
  <c r="N225" i="1"/>
  <c r="O224" i="1"/>
  <c r="I224" i="4" l="1"/>
  <c r="K224" i="4" s="1"/>
  <c r="L224" i="4" s="1"/>
  <c r="M224" i="4" s="1"/>
  <c r="G225" i="4" a="1"/>
  <c r="G225" i="4" s="1"/>
  <c r="J226" i="4"/>
  <c r="D225" i="4"/>
  <c r="I225" i="4" s="1"/>
  <c r="K225" i="4" s="1"/>
  <c r="L225" i="4" s="1"/>
  <c r="M225" i="4" s="1"/>
  <c r="B227" i="4"/>
  <c r="C226" i="4"/>
  <c r="E226" i="4" s="1"/>
  <c r="F226" i="4" s="1"/>
  <c r="H226" i="4" s="1" a="1"/>
  <c r="H226" i="4" s="1"/>
  <c r="N226" i="1"/>
  <c r="O225" i="1"/>
  <c r="G226" i="4" l="1" a="1"/>
  <c r="G226" i="4" s="1"/>
  <c r="J227" i="4"/>
  <c r="D226" i="4"/>
  <c r="B228" i="4"/>
  <c r="C227" i="4"/>
  <c r="E227" i="4" s="1"/>
  <c r="F227" i="4" s="1"/>
  <c r="H227" i="4" s="1" a="1"/>
  <c r="H227" i="4" s="1"/>
  <c r="N227" i="1"/>
  <c r="O226" i="1"/>
  <c r="I226" i="4" l="1"/>
  <c r="K226" i="4" s="1"/>
  <c r="L226" i="4" s="1"/>
  <c r="M226" i="4" s="1"/>
  <c r="G227" i="4" a="1"/>
  <c r="G227" i="4" s="1"/>
  <c r="J228" i="4"/>
  <c r="D227" i="4"/>
  <c r="I227" i="4" s="1"/>
  <c r="K227" i="4" s="1"/>
  <c r="L227" i="4" s="1"/>
  <c r="M227" i="4" s="1"/>
  <c r="B229" i="4"/>
  <c r="C228" i="4"/>
  <c r="E228" i="4" s="1"/>
  <c r="F228" i="4" s="1"/>
  <c r="H228" i="4" s="1" a="1"/>
  <c r="H228" i="4" s="1"/>
  <c r="N228" i="1"/>
  <c r="O227" i="1"/>
  <c r="G228" i="4" l="1" a="1"/>
  <c r="G228" i="4" s="1"/>
  <c r="J229" i="4"/>
  <c r="D228" i="4"/>
  <c r="B230" i="4"/>
  <c r="C229" i="4"/>
  <c r="E229" i="4" s="1"/>
  <c r="F229" i="4" s="1"/>
  <c r="H229" i="4" s="1" a="1"/>
  <c r="H229" i="4" s="1"/>
  <c r="N229" i="1"/>
  <c r="O228" i="1"/>
  <c r="I228" i="4" l="1"/>
  <c r="K228" i="4" s="1"/>
  <c r="L228" i="4" s="1"/>
  <c r="M228" i="4" s="1"/>
  <c r="G229" i="4" a="1"/>
  <c r="G229" i="4" s="1"/>
  <c r="J230" i="4"/>
  <c r="D229" i="4"/>
  <c r="B231" i="4"/>
  <c r="C230" i="4"/>
  <c r="E230" i="4" s="1"/>
  <c r="F230" i="4" s="1"/>
  <c r="H230" i="4" s="1" a="1"/>
  <c r="H230" i="4" s="1"/>
  <c r="N230" i="1"/>
  <c r="O229" i="1"/>
  <c r="I229" i="4" l="1"/>
  <c r="K229" i="4" s="1"/>
  <c r="L229" i="4" s="1"/>
  <c r="M229" i="4" s="1"/>
  <c r="G230" i="4" a="1"/>
  <c r="G230" i="4" s="1"/>
  <c r="J231" i="4"/>
  <c r="D230" i="4"/>
  <c r="B232" i="4"/>
  <c r="C231" i="4"/>
  <c r="E231" i="4" s="1"/>
  <c r="F231" i="4" s="1"/>
  <c r="H231" i="4" s="1" a="1"/>
  <c r="H231" i="4" s="1"/>
  <c r="N231" i="1"/>
  <c r="O230" i="1"/>
  <c r="I230" i="4" l="1"/>
  <c r="K230" i="4" s="1"/>
  <c r="L230" i="4" s="1"/>
  <c r="M230" i="4" s="1"/>
  <c r="G231" i="4" a="1"/>
  <c r="G231" i="4" s="1"/>
  <c r="J232" i="4"/>
  <c r="D231" i="4"/>
  <c r="B233" i="4"/>
  <c r="C232" i="4"/>
  <c r="E232" i="4" s="1"/>
  <c r="F232" i="4" s="1"/>
  <c r="H232" i="4" s="1" a="1"/>
  <c r="H232" i="4" s="1"/>
  <c r="N232" i="1"/>
  <c r="O231" i="1"/>
  <c r="I231" i="4" l="1"/>
  <c r="K231" i="4" s="1"/>
  <c r="L231" i="4" s="1"/>
  <c r="M231" i="4" s="1"/>
  <c r="G232" i="4" a="1"/>
  <c r="G232" i="4" s="1"/>
  <c r="J233" i="4"/>
  <c r="D232" i="4"/>
  <c r="B234" i="4"/>
  <c r="C233" i="4"/>
  <c r="E233" i="4" s="1"/>
  <c r="F233" i="4" s="1"/>
  <c r="H233" i="4" s="1" a="1"/>
  <c r="H233" i="4" s="1"/>
  <c r="N233" i="1"/>
  <c r="O232" i="1"/>
  <c r="I232" i="4" l="1"/>
  <c r="K232" i="4" s="1"/>
  <c r="L232" i="4" s="1"/>
  <c r="M232" i="4" s="1"/>
  <c r="G233" i="4" a="1"/>
  <c r="G233" i="4" s="1"/>
  <c r="J234" i="4"/>
  <c r="D233" i="4"/>
  <c r="B235" i="4"/>
  <c r="C234" i="4"/>
  <c r="E234" i="4" s="1"/>
  <c r="F234" i="4" s="1"/>
  <c r="H234" i="4" s="1" a="1"/>
  <c r="H234" i="4" s="1"/>
  <c r="N234" i="1"/>
  <c r="O233" i="1"/>
  <c r="I233" i="4" l="1"/>
  <c r="K233" i="4" s="1"/>
  <c r="L233" i="4" s="1"/>
  <c r="M233" i="4" s="1"/>
  <c r="G234" i="4" a="1"/>
  <c r="G234" i="4" s="1"/>
  <c r="J235" i="4"/>
  <c r="D234" i="4"/>
  <c r="B236" i="4"/>
  <c r="C235" i="4"/>
  <c r="E235" i="4" s="1"/>
  <c r="F235" i="4" s="1"/>
  <c r="H235" i="4" s="1" a="1"/>
  <c r="H235" i="4" s="1"/>
  <c r="N235" i="1"/>
  <c r="O234" i="1"/>
  <c r="I234" i="4" l="1"/>
  <c r="K234" i="4" s="1"/>
  <c r="L234" i="4" s="1"/>
  <c r="M234" i="4" s="1"/>
  <c r="G235" i="4" a="1"/>
  <c r="G235" i="4" s="1"/>
  <c r="J236" i="4"/>
  <c r="D235" i="4"/>
  <c r="B237" i="4"/>
  <c r="C236" i="4"/>
  <c r="E236" i="4" s="1"/>
  <c r="F236" i="4" s="1"/>
  <c r="H236" i="4" s="1" a="1"/>
  <c r="H236" i="4" s="1"/>
  <c r="N236" i="1"/>
  <c r="O235" i="1"/>
  <c r="I235" i="4" l="1"/>
  <c r="K235" i="4" s="1"/>
  <c r="L235" i="4" s="1"/>
  <c r="M235" i="4" s="1"/>
  <c r="G236" i="4" a="1"/>
  <c r="G236" i="4" s="1"/>
  <c r="J237" i="4"/>
  <c r="D236" i="4"/>
  <c r="B238" i="4"/>
  <c r="C237" i="4"/>
  <c r="E237" i="4" s="1"/>
  <c r="F237" i="4" s="1"/>
  <c r="H237" i="4" s="1" a="1"/>
  <c r="H237" i="4" s="1"/>
  <c r="N237" i="1"/>
  <c r="O236" i="1"/>
  <c r="I236" i="4" l="1"/>
  <c r="K236" i="4" s="1"/>
  <c r="L236" i="4" s="1"/>
  <c r="M236" i="4" s="1"/>
  <c r="G237" i="4" a="1"/>
  <c r="G237" i="4" s="1"/>
  <c r="J238" i="4"/>
  <c r="D237" i="4"/>
  <c r="I237" i="4" s="1"/>
  <c r="K237" i="4" s="1"/>
  <c r="L237" i="4" s="1"/>
  <c r="M237" i="4" s="1"/>
  <c r="B239" i="4"/>
  <c r="C238" i="4"/>
  <c r="E238" i="4" s="1"/>
  <c r="F238" i="4" s="1"/>
  <c r="H238" i="4" s="1" a="1"/>
  <c r="H238" i="4" s="1"/>
  <c r="N238" i="1"/>
  <c r="O237" i="1"/>
  <c r="G238" i="4" l="1" a="1"/>
  <c r="G238" i="4" s="1"/>
  <c r="J239" i="4"/>
  <c r="D238" i="4"/>
  <c r="B240" i="4"/>
  <c r="C239" i="4"/>
  <c r="E239" i="4" s="1"/>
  <c r="F239" i="4" s="1"/>
  <c r="H239" i="4" s="1" a="1"/>
  <c r="H239" i="4" s="1"/>
  <c r="N239" i="1"/>
  <c r="O238" i="1"/>
  <c r="I238" i="4" l="1"/>
  <c r="K238" i="4" s="1"/>
  <c r="L238" i="4" s="1"/>
  <c r="M238" i="4" s="1"/>
  <c r="G239" i="4" a="1"/>
  <c r="G239" i="4" s="1"/>
  <c r="J240" i="4"/>
  <c r="D239" i="4"/>
  <c r="B241" i="4"/>
  <c r="C240" i="4"/>
  <c r="E240" i="4" s="1"/>
  <c r="F240" i="4" s="1"/>
  <c r="H240" i="4" s="1" a="1"/>
  <c r="H240" i="4" s="1"/>
  <c r="N240" i="1"/>
  <c r="O239" i="1"/>
  <c r="I239" i="4" l="1"/>
  <c r="K239" i="4" s="1"/>
  <c r="L239" i="4" s="1"/>
  <c r="M239" i="4" s="1"/>
  <c r="G240" i="4" a="1"/>
  <c r="G240" i="4" s="1"/>
  <c r="J241" i="4"/>
  <c r="D240" i="4"/>
  <c r="B242" i="4"/>
  <c r="C241" i="4"/>
  <c r="E241" i="4" s="1"/>
  <c r="F241" i="4" s="1"/>
  <c r="H241" i="4" s="1" a="1"/>
  <c r="H241" i="4" s="1"/>
  <c r="N241" i="1"/>
  <c r="O240" i="1"/>
  <c r="I240" i="4" l="1"/>
  <c r="K240" i="4" s="1"/>
  <c r="L240" i="4" s="1"/>
  <c r="M240" i="4" s="1"/>
  <c r="G241" i="4" a="1"/>
  <c r="G241" i="4" s="1"/>
  <c r="J242" i="4"/>
  <c r="D241" i="4"/>
  <c r="B243" i="4"/>
  <c r="C242" i="4"/>
  <c r="E242" i="4" s="1"/>
  <c r="F242" i="4" s="1"/>
  <c r="H242" i="4" s="1" a="1"/>
  <c r="H242" i="4" s="1"/>
  <c r="N242" i="1"/>
  <c r="O241" i="1"/>
  <c r="I241" i="4" l="1"/>
  <c r="K241" i="4" s="1"/>
  <c r="L241" i="4" s="1"/>
  <c r="M241" i="4" s="1"/>
  <c r="K242" i="4"/>
  <c r="G242" i="4" a="1"/>
  <c r="G242" i="4" s="1"/>
  <c r="J243" i="4"/>
  <c r="D242" i="4"/>
  <c r="B244" i="4"/>
  <c r="C243" i="4"/>
  <c r="E243" i="4" s="1"/>
  <c r="F243" i="4" s="1"/>
  <c r="H243" i="4" s="1" a="1"/>
  <c r="H243" i="4" s="1"/>
  <c r="N243" i="1"/>
  <c r="O242" i="1"/>
  <c r="I242" i="4" l="1"/>
  <c r="L242" i="4"/>
  <c r="M242" i="4" s="1"/>
  <c r="K243" i="4"/>
  <c r="G243" i="4" a="1"/>
  <c r="G243" i="4" s="1"/>
  <c r="J244" i="4"/>
  <c r="D243" i="4"/>
  <c r="B245" i="4"/>
  <c r="C244" i="4"/>
  <c r="E244" i="4" s="1"/>
  <c r="F244" i="4" s="1"/>
  <c r="H244" i="4" s="1" a="1"/>
  <c r="H244" i="4" s="1"/>
  <c r="N244" i="1"/>
  <c r="O243" i="1"/>
  <c r="I243" i="4" l="1"/>
  <c r="L243" i="4" s="1"/>
  <c r="M243" i="4" s="1"/>
  <c r="K244" i="4"/>
  <c r="G244" i="4" a="1"/>
  <c r="G244" i="4" s="1"/>
  <c r="J245" i="4"/>
  <c r="D244" i="4"/>
  <c r="B246" i="4"/>
  <c r="C245" i="4"/>
  <c r="E245" i="4" s="1"/>
  <c r="F245" i="4" s="1"/>
  <c r="H245" i="4" s="1" a="1"/>
  <c r="H245" i="4" s="1"/>
  <c r="N245" i="1"/>
  <c r="O244" i="1"/>
  <c r="I244" i="4" l="1"/>
  <c r="L244" i="4" s="1"/>
  <c r="M244" i="4" s="1"/>
  <c r="K245" i="4"/>
  <c r="G245" i="4" a="1"/>
  <c r="G245" i="4" s="1"/>
  <c r="J246" i="4"/>
  <c r="D245" i="4"/>
  <c r="B247" i="4"/>
  <c r="C246" i="4"/>
  <c r="E246" i="4" s="1"/>
  <c r="F246" i="4" s="1"/>
  <c r="H246" i="4" s="1" a="1"/>
  <c r="H246" i="4" s="1"/>
  <c r="N246" i="1"/>
  <c r="O245" i="1"/>
  <c r="I245" i="4" l="1"/>
  <c r="L245" i="4" s="1"/>
  <c r="M245" i="4" s="1"/>
  <c r="K246" i="4"/>
  <c r="G246" i="4" a="1"/>
  <c r="G246" i="4" s="1"/>
  <c r="J247" i="4"/>
  <c r="D246" i="4"/>
  <c r="B248" i="4"/>
  <c r="C247" i="4"/>
  <c r="E247" i="4" s="1"/>
  <c r="F247" i="4" s="1"/>
  <c r="H247" i="4" s="1" a="1"/>
  <c r="H247" i="4" s="1"/>
  <c r="N247" i="1"/>
  <c r="O246" i="1"/>
  <c r="I246" i="4" l="1"/>
  <c r="L246" i="4" s="1"/>
  <c r="M246" i="4" s="1"/>
  <c r="K247" i="4"/>
  <c r="G247" i="4" a="1"/>
  <c r="G247" i="4" s="1"/>
  <c r="J248" i="4"/>
  <c r="D247" i="4"/>
  <c r="B249" i="4"/>
  <c r="C248" i="4"/>
  <c r="E248" i="4" s="1"/>
  <c r="F248" i="4" s="1"/>
  <c r="H248" i="4" s="1" a="1"/>
  <c r="H248" i="4" s="1"/>
  <c r="N248" i="1"/>
  <c r="O247" i="1"/>
  <c r="I247" i="4" l="1"/>
  <c r="L247" i="4"/>
  <c r="M247" i="4" s="1"/>
  <c r="K248" i="4"/>
  <c r="G248" i="4" a="1"/>
  <c r="G248" i="4" s="1"/>
  <c r="J249" i="4"/>
  <c r="D248" i="4"/>
  <c r="B250" i="4"/>
  <c r="C249" i="4"/>
  <c r="E249" i="4" s="1"/>
  <c r="F249" i="4" s="1"/>
  <c r="H249" i="4" s="1" a="1"/>
  <c r="H249" i="4" s="1"/>
  <c r="N249" i="1"/>
  <c r="O248" i="1"/>
  <c r="I248" i="4" l="1"/>
  <c r="L248" i="4" s="1"/>
  <c r="M248" i="4" s="1"/>
  <c r="K249" i="4"/>
  <c r="G249" i="4" a="1"/>
  <c r="G249" i="4" s="1"/>
  <c r="J250" i="4"/>
  <c r="D249" i="4"/>
  <c r="B251" i="4"/>
  <c r="C250" i="4"/>
  <c r="E250" i="4" s="1"/>
  <c r="F250" i="4" s="1"/>
  <c r="H250" i="4" s="1" a="1"/>
  <c r="H250" i="4" s="1"/>
  <c r="N250" i="1"/>
  <c r="O249" i="1"/>
  <c r="I249" i="4" l="1"/>
  <c r="L249" i="4" s="1"/>
  <c r="M249" i="4" s="1"/>
  <c r="K250" i="4"/>
  <c r="G250" i="4" a="1"/>
  <c r="G250" i="4" s="1"/>
  <c r="J251" i="4"/>
  <c r="D250" i="4"/>
  <c r="B252" i="4"/>
  <c r="C251" i="4"/>
  <c r="E251" i="4" s="1"/>
  <c r="F251" i="4" s="1"/>
  <c r="H251" i="4" s="1" a="1"/>
  <c r="H251" i="4" s="1"/>
  <c r="N251" i="1"/>
  <c r="O250" i="1"/>
  <c r="I250" i="4" l="1"/>
  <c r="L250" i="4" s="1"/>
  <c r="M250" i="4" s="1"/>
  <c r="K251" i="4"/>
  <c r="G251" i="4" a="1"/>
  <c r="G251" i="4" s="1"/>
  <c r="J252" i="4"/>
  <c r="D251" i="4"/>
  <c r="B253" i="4"/>
  <c r="C252" i="4"/>
  <c r="E252" i="4" s="1"/>
  <c r="F252" i="4" s="1"/>
  <c r="H252" i="4" s="1" a="1"/>
  <c r="H252" i="4" s="1"/>
  <c r="N252" i="1"/>
  <c r="O251" i="1"/>
  <c r="I251" i="4" l="1"/>
  <c r="L251" i="4" s="1"/>
  <c r="M251" i="4" s="1"/>
  <c r="K252" i="4"/>
  <c r="G252" i="4" a="1"/>
  <c r="G252" i="4" s="1"/>
  <c r="J253" i="4"/>
  <c r="D252" i="4"/>
  <c r="B254" i="4"/>
  <c r="C253" i="4"/>
  <c r="E253" i="4" s="1"/>
  <c r="F253" i="4" s="1"/>
  <c r="H253" i="4" s="1" a="1"/>
  <c r="H253" i="4" s="1"/>
  <c r="N253" i="1"/>
  <c r="O252" i="1"/>
  <c r="I252" i="4" l="1"/>
  <c r="L252" i="4" s="1"/>
  <c r="M252" i="4" s="1"/>
  <c r="K253" i="4"/>
  <c r="G253" i="4" a="1"/>
  <c r="G253" i="4" s="1"/>
  <c r="J254" i="4"/>
  <c r="D253" i="4"/>
  <c r="B255" i="4"/>
  <c r="C254" i="4"/>
  <c r="E254" i="4" s="1"/>
  <c r="F254" i="4" s="1"/>
  <c r="H254" i="4" s="1" a="1"/>
  <c r="H254" i="4" s="1"/>
  <c r="N254" i="1"/>
  <c r="O253" i="1"/>
  <c r="I253" i="4" l="1"/>
  <c r="L253" i="4" s="1"/>
  <c r="M253" i="4" s="1"/>
  <c r="K254" i="4"/>
  <c r="G254" i="4" a="1"/>
  <c r="G254" i="4" s="1"/>
  <c r="J255" i="4"/>
  <c r="D254" i="4"/>
  <c r="B256" i="4"/>
  <c r="C255" i="4"/>
  <c r="E255" i="4" s="1"/>
  <c r="F255" i="4" s="1"/>
  <c r="H255" i="4" s="1" a="1"/>
  <c r="H255" i="4" s="1"/>
  <c r="N255" i="1"/>
  <c r="O254" i="1"/>
  <c r="I254" i="4" l="1"/>
  <c r="L254" i="4" s="1"/>
  <c r="M254" i="4" s="1"/>
  <c r="K255" i="4"/>
  <c r="G255" i="4" a="1"/>
  <c r="G255" i="4" s="1"/>
  <c r="J256" i="4"/>
  <c r="D255" i="4"/>
  <c r="B257" i="4"/>
  <c r="C256" i="4"/>
  <c r="E256" i="4" s="1"/>
  <c r="F256" i="4" s="1"/>
  <c r="H256" i="4" s="1" a="1"/>
  <c r="H256" i="4" s="1"/>
  <c r="N256" i="1"/>
  <c r="O255" i="1"/>
  <c r="I255" i="4" l="1"/>
  <c r="L255" i="4"/>
  <c r="M255" i="4" s="1"/>
  <c r="K256" i="4"/>
  <c r="G256" i="4" a="1"/>
  <c r="G256" i="4" s="1"/>
  <c r="J257" i="4"/>
  <c r="D256" i="4"/>
  <c r="B258" i="4"/>
  <c r="C257" i="4"/>
  <c r="E257" i="4" s="1"/>
  <c r="F257" i="4" s="1"/>
  <c r="H257" i="4" s="1" a="1"/>
  <c r="H257" i="4" s="1"/>
  <c r="N257" i="1"/>
  <c r="O256" i="1"/>
  <c r="I256" i="4" l="1"/>
  <c r="L256" i="4" s="1"/>
  <c r="M256" i="4" s="1"/>
  <c r="K257" i="4"/>
  <c r="G257" i="4" a="1"/>
  <c r="G257" i="4" s="1"/>
  <c r="J258" i="4"/>
  <c r="D257" i="4"/>
  <c r="B259" i="4"/>
  <c r="C258" i="4"/>
  <c r="E258" i="4" s="1"/>
  <c r="F258" i="4" s="1"/>
  <c r="H258" i="4" s="1" a="1"/>
  <c r="H258" i="4" s="1"/>
  <c r="N258" i="1"/>
  <c r="O257" i="1"/>
  <c r="I257" i="4" l="1"/>
  <c r="L257" i="4" s="1"/>
  <c r="M257" i="4" s="1"/>
  <c r="K258" i="4"/>
  <c r="G258" i="4" a="1"/>
  <c r="G258" i="4" s="1"/>
  <c r="J259" i="4"/>
  <c r="D258" i="4"/>
  <c r="B260" i="4"/>
  <c r="C259" i="4"/>
  <c r="E259" i="4" s="1"/>
  <c r="F259" i="4" s="1"/>
  <c r="H259" i="4" s="1" a="1"/>
  <c r="H259" i="4" s="1"/>
  <c r="N259" i="1"/>
  <c r="O258" i="1"/>
  <c r="I258" i="4" l="1"/>
  <c r="L258" i="4" s="1"/>
  <c r="M258" i="4" s="1"/>
  <c r="K259" i="4"/>
  <c r="G259" i="4" a="1"/>
  <c r="G259" i="4" s="1"/>
  <c r="J260" i="4"/>
  <c r="D259" i="4"/>
  <c r="B261" i="4"/>
  <c r="C260" i="4"/>
  <c r="E260" i="4" s="1"/>
  <c r="F260" i="4" s="1"/>
  <c r="H260" i="4" s="1" a="1"/>
  <c r="H260" i="4" s="1"/>
  <c r="N260" i="1"/>
  <c r="O259" i="1"/>
  <c r="I259" i="4" l="1"/>
  <c r="L259" i="4"/>
  <c r="M259" i="4" s="1"/>
  <c r="K260" i="4"/>
  <c r="G260" i="4" a="1"/>
  <c r="G260" i="4" s="1"/>
  <c r="J261" i="4"/>
  <c r="D260" i="4"/>
  <c r="B262" i="4"/>
  <c r="C261" i="4"/>
  <c r="E261" i="4" s="1"/>
  <c r="F261" i="4" s="1"/>
  <c r="H261" i="4" s="1" a="1"/>
  <c r="H261" i="4" s="1"/>
  <c r="N261" i="1"/>
  <c r="O260" i="1"/>
  <c r="I260" i="4" l="1"/>
  <c r="L260" i="4"/>
  <c r="M260" i="4" s="1"/>
  <c r="K261" i="4"/>
  <c r="G261" i="4" a="1"/>
  <c r="G261" i="4" s="1"/>
  <c r="J262" i="4"/>
  <c r="D261" i="4"/>
  <c r="B263" i="4"/>
  <c r="C262" i="4"/>
  <c r="E262" i="4" s="1"/>
  <c r="F262" i="4" s="1"/>
  <c r="H262" i="4" s="1" a="1"/>
  <c r="H262" i="4" s="1"/>
  <c r="N262" i="1"/>
  <c r="O261" i="1"/>
  <c r="I261" i="4" l="1"/>
  <c r="L261" i="4" s="1"/>
  <c r="M261" i="4" s="1"/>
  <c r="K262" i="4"/>
  <c r="G262" i="4" a="1"/>
  <c r="G262" i="4" s="1"/>
  <c r="J263" i="4"/>
  <c r="D262" i="4"/>
  <c r="B264" i="4"/>
  <c r="C263" i="4"/>
  <c r="E263" i="4" s="1"/>
  <c r="F263" i="4" s="1"/>
  <c r="H263" i="4" s="1" a="1"/>
  <c r="H263" i="4" s="1"/>
  <c r="N263" i="1"/>
  <c r="O262" i="1"/>
  <c r="I262" i="4" l="1"/>
  <c r="L262" i="4" s="1"/>
  <c r="M262" i="4" s="1"/>
  <c r="K263" i="4"/>
  <c r="G263" i="4" a="1"/>
  <c r="G263" i="4" s="1"/>
  <c r="J264" i="4"/>
  <c r="D263" i="4"/>
  <c r="B265" i="4"/>
  <c r="C264" i="4"/>
  <c r="E264" i="4" s="1"/>
  <c r="F264" i="4" s="1"/>
  <c r="H264" i="4" s="1" a="1"/>
  <c r="H264" i="4" s="1"/>
  <c r="N264" i="1"/>
  <c r="O263" i="1"/>
  <c r="I263" i="4" l="1"/>
  <c r="L263" i="4"/>
  <c r="M263" i="4" s="1"/>
  <c r="K264" i="4"/>
  <c r="G264" i="4" a="1"/>
  <c r="G264" i="4" s="1"/>
  <c r="J265" i="4"/>
  <c r="D264" i="4"/>
  <c r="B266" i="4"/>
  <c r="C265" i="4"/>
  <c r="E265" i="4" s="1"/>
  <c r="F265" i="4" s="1"/>
  <c r="H265" i="4" s="1" a="1"/>
  <c r="H265" i="4" s="1"/>
  <c r="N265" i="1"/>
  <c r="O264" i="1"/>
  <c r="I264" i="4" l="1"/>
  <c r="L264" i="4" s="1"/>
  <c r="M264" i="4" s="1"/>
  <c r="K265" i="4"/>
  <c r="G265" i="4" a="1"/>
  <c r="G265" i="4" s="1"/>
  <c r="J266" i="4"/>
  <c r="D265" i="4"/>
  <c r="B267" i="4"/>
  <c r="C266" i="4"/>
  <c r="E266" i="4" s="1"/>
  <c r="F266" i="4" s="1"/>
  <c r="H266" i="4" s="1" a="1"/>
  <c r="H266" i="4" s="1"/>
  <c r="N266" i="1"/>
  <c r="O265" i="1"/>
  <c r="I265" i="4" l="1"/>
  <c r="L265" i="4" s="1"/>
  <c r="M265" i="4" s="1"/>
  <c r="K266" i="4"/>
  <c r="G266" i="4" a="1"/>
  <c r="G266" i="4" s="1"/>
  <c r="J267" i="4"/>
  <c r="D266" i="4"/>
  <c r="B268" i="4"/>
  <c r="C267" i="4"/>
  <c r="E267" i="4" s="1"/>
  <c r="F267" i="4" s="1"/>
  <c r="H267" i="4" s="1" a="1"/>
  <c r="H267" i="4" s="1"/>
  <c r="N267" i="1"/>
  <c r="O266" i="1"/>
  <c r="I266" i="4" l="1"/>
  <c r="L266" i="4" s="1"/>
  <c r="M266" i="4" s="1"/>
  <c r="K267" i="4"/>
  <c r="G267" i="4" a="1"/>
  <c r="G267" i="4" s="1"/>
  <c r="J268" i="4"/>
  <c r="D267" i="4"/>
  <c r="B269" i="4"/>
  <c r="C268" i="4"/>
  <c r="E268" i="4" s="1"/>
  <c r="F268" i="4" s="1"/>
  <c r="H268" i="4" s="1" a="1"/>
  <c r="H268" i="4" s="1"/>
  <c r="N268" i="1"/>
  <c r="O267" i="1"/>
  <c r="I267" i="4" l="1"/>
  <c r="L267" i="4"/>
  <c r="M267" i="4" s="1"/>
  <c r="K268" i="4"/>
  <c r="G268" i="4" a="1"/>
  <c r="G268" i="4" s="1"/>
  <c r="J269" i="4"/>
  <c r="D268" i="4"/>
  <c r="B270" i="4"/>
  <c r="C269" i="4"/>
  <c r="E269" i="4" s="1"/>
  <c r="F269" i="4" s="1"/>
  <c r="H269" i="4" s="1" a="1"/>
  <c r="H269" i="4" s="1"/>
  <c r="N269" i="1"/>
  <c r="O268" i="1"/>
  <c r="I268" i="4" l="1"/>
  <c r="L268" i="4"/>
  <c r="M268" i="4" s="1"/>
  <c r="K269" i="4"/>
  <c r="G269" i="4" a="1"/>
  <c r="G269" i="4" s="1"/>
  <c r="J270" i="4"/>
  <c r="D269" i="4"/>
  <c r="B271" i="4"/>
  <c r="C270" i="4"/>
  <c r="E270" i="4" s="1"/>
  <c r="F270" i="4" s="1"/>
  <c r="H270" i="4" s="1" a="1"/>
  <c r="H270" i="4" s="1"/>
  <c r="N270" i="1"/>
  <c r="O269" i="1"/>
  <c r="I269" i="4" l="1"/>
  <c r="L269" i="4" s="1"/>
  <c r="M269" i="4" s="1"/>
  <c r="K270" i="4"/>
  <c r="G270" i="4" a="1"/>
  <c r="G270" i="4" s="1"/>
  <c r="J271" i="4"/>
  <c r="D270" i="4"/>
  <c r="B272" i="4"/>
  <c r="C271" i="4"/>
  <c r="E271" i="4" s="1"/>
  <c r="F271" i="4" s="1"/>
  <c r="H271" i="4" s="1" a="1"/>
  <c r="H271" i="4" s="1"/>
  <c r="N271" i="1"/>
  <c r="O270" i="1"/>
  <c r="I270" i="4" l="1"/>
  <c r="L270" i="4" s="1"/>
  <c r="M270" i="4" s="1"/>
  <c r="K271" i="4"/>
  <c r="G271" i="4" a="1"/>
  <c r="G271" i="4" s="1"/>
  <c r="J272" i="4"/>
  <c r="D271" i="4"/>
  <c r="B273" i="4"/>
  <c r="C272" i="4"/>
  <c r="E272" i="4" s="1"/>
  <c r="F272" i="4" s="1"/>
  <c r="H272" i="4" s="1" a="1"/>
  <c r="H272" i="4" s="1"/>
  <c r="N272" i="1"/>
  <c r="O271" i="1"/>
  <c r="I271" i="4" l="1"/>
  <c r="L271" i="4"/>
  <c r="M271" i="4" s="1"/>
  <c r="K272" i="4"/>
  <c r="G272" i="4" a="1"/>
  <c r="G272" i="4" s="1"/>
  <c r="J273" i="4"/>
  <c r="D272" i="4"/>
  <c r="B274" i="4"/>
  <c r="C273" i="4"/>
  <c r="E273" i="4" s="1"/>
  <c r="F273" i="4" s="1"/>
  <c r="H273" i="4" s="1" a="1"/>
  <c r="H273" i="4" s="1"/>
  <c r="N273" i="1"/>
  <c r="O272" i="1"/>
  <c r="I272" i="4" l="1"/>
  <c r="L272" i="4" s="1"/>
  <c r="M272" i="4" s="1"/>
  <c r="K273" i="4"/>
  <c r="G273" i="4" a="1"/>
  <c r="G273" i="4" s="1"/>
  <c r="J274" i="4"/>
  <c r="D273" i="4"/>
  <c r="B275" i="4"/>
  <c r="C274" i="4"/>
  <c r="E274" i="4" s="1"/>
  <c r="F274" i="4" s="1"/>
  <c r="H274" i="4" s="1" a="1"/>
  <c r="H274" i="4" s="1"/>
  <c r="N274" i="1"/>
  <c r="O273" i="1"/>
  <c r="I273" i="4" l="1"/>
  <c r="L273" i="4" s="1"/>
  <c r="M273" i="4" s="1"/>
  <c r="K274" i="4"/>
  <c r="G274" i="4" a="1"/>
  <c r="G274" i="4" s="1"/>
  <c r="J275" i="4"/>
  <c r="D274" i="4"/>
  <c r="B276" i="4"/>
  <c r="C275" i="4"/>
  <c r="E275" i="4" s="1"/>
  <c r="F275" i="4" s="1"/>
  <c r="H275" i="4" s="1" a="1"/>
  <c r="H275" i="4" s="1"/>
  <c r="N275" i="1"/>
  <c r="O274" i="1"/>
  <c r="I274" i="4" l="1"/>
  <c r="L274" i="4" s="1"/>
  <c r="M274" i="4" s="1"/>
  <c r="K275" i="4"/>
  <c r="G275" i="4" a="1"/>
  <c r="G275" i="4" s="1"/>
  <c r="J276" i="4"/>
  <c r="D275" i="4"/>
  <c r="B277" i="4"/>
  <c r="C276" i="4"/>
  <c r="E276" i="4" s="1"/>
  <c r="F276" i="4" s="1"/>
  <c r="H276" i="4" s="1" a="1"/>
  <c r="H276" i="4" s="1"/>
  <c r="N276" i="1"/>
  <c r="O275" i="1"/>
  <c r="I275" i="4" l="1"/>
  <c r="L275" i="4" s="1"/>
  <c r="M275" i="4" s="1"/>
  <c r="K276" i="4"/>
  <c r="G276" i="4" a="1"/>
  <c r="G276" i="4" s="1"/>
  <c r="J277" i="4"/>
  <c r="D276" i="4"/>
  <c r="B278" i="4"/>
  <c r="C277" i="4"/>
  <c r="E277" i="4" s="1"/>
  <c r="F277" i="4" s="1"/>
  <c r="H277" i="4" s="1" a="1"/>
  <c r="H277" i="4" s="1"/>
  <c r="N277" i="1"/>
  <c r="O276" i="1"/>
  <c r="I276" i="4" l="1"/>
  <c r="L276" i="4" s="1"/>
  <c r="M276" i="4" s="1"/>
  <c r="K277" i="4"/>
  <c r="G277" i="4" a="1"/>
  <c r="G277" i="4" s="1"/>
  <c r="J278" i="4"/>
  <c r="D277" i="4"/>
  <c r="B279" i="4"/>
  <c r="C278" i="4"/>
  <c r="E278" i="4" s="1"/>
  <c r="F278" i="4" s="1"/>
  <c r="H278" i="4" s="1" a="1"/>
  <c r="H278" i="4" s="1"/>
  <c r="N278" i="1"/>
  <c r="O277" i="1"/>
  <c r="I277" i="4" l="1"/>
  <c r="L277" i="4"/>
  <c r="M277" i="4" s="1"/>
  <c r="K278" i="4"/>
  <c r="G278" i="4" a="1"/>
  <c r="G278" i="4" s="1"/>
  <c r="J279" i="4"/>
  <c r="D278" i="4"/>
  <c r="B280" i="4"/>
  <c r="C279" i="4"/>
  <c r="E279" i="4" s="1"/>
  <c r="F279" i="4" s="1"/>
  <c r="H279" i="4" s="1" a="1"/>
  <c r="H279" i="4" s="1"/>
  <c r="N279" i="1"/>
  <c r="O278" i="1"/>
  <c r="I278" i="4" l="1"/>
  <c r="L278" i="4" s="1"/>
  <c r="M278" i="4" s="1"/>
  <c r="K279" i="4"/>
  <c r="G279" i="4" a="1"/>
  <c r="G279" i="4" s="1"/>
  <c r="J280" i="4"/>
  <c r="D279" i="4"/>
  <c r="B281" i="4"/>
  <c r="C280" i="4"/>
  <c r="E280" i="4" s="1"/>
  <c r="F280" i="4" s="1"/>
  <c r="H280" i="4" s="1" a="1"/>
  <c r="H280" i="4" s="1"/>
  <c r="N280" i="1"/>
  <c r="O279" i="1"/>
  <c r="I279" i="4" l="1"/>
  <c r="L279" i="4" s="1"/>
  <c r="M279" i="4" s="1"/>
  <c r="K280" i="4"/>
  <c r="G280" i="4" a="1"/>
  <c r="G280" i="4" s="1"/>
  <c r="J281" i="4"/>
  <c r="D280" i="4"/>
  <c r="B282" i="4"/>
  <c r="C281" i="4"/>
  <c r="E281" i="4" s="1"/>
  <c r="F281" i="4" s="1"/>
  <c r="H281" i="4" s="1" a="1"/>
  <c r="H281" i="4" s="1"/>
  <c r="N281" i="1"/>
  <c r="O280" i="1"/>
  <c r="I280" i="4" l="1"/>
  <c r="L280" i="4" s="1"/>
  <c r="M280" i="4" s="1"/>
  <c r="K281" i="4"/>
  <c r="G281" i="4" a="1"/>
  <c r="G281" i="4" s="1"/>
  <c r="J282" i="4"/>
  <c r="D281" i="4"/>
  <c r="B283" i="4"/>
  <c r="C282" i="4"/>
  <c r="E282" i="4" s="1"/>
  <c r="F282" i="4" s="1"/>
  <c r="H282" i="4" s="1" a="1"/>
  <c r="H282" i="4" s="1"/>
  <c r="N282" i="1"/>
  <c r="O281" i="1"/>
  <c r="I281" i="4" l="1"/>
  <c r="L281" i="4"/>
  <c r="M281" i="4" s="1"/>
  <c r="K282" i="4"/>
  <c r="G282" i="4" a="1"/>
  <c r="G282" i="4" s="1"/>
  <c r="J283" i="4"/>
  <c r="D282" i="4"/>
  <c r="B284" i="4"/>
  <c r="C283" i="4"/>
  <c r="E283" i="4" s="1"/>
  <c r="F283" i="4" s="1"/>
  <c r="H283" i="4" s="1" a="1"/>
  <c r="H283" i="4" s="1"/>
  <c r="N283" i="1"/>
  <c r="O282" i="1"/>
  <c r="I282" i="4" l="1"/>
  <c r="L282" i="4"/>
  <c r="M282" i="4" s="1"/>
  <c r="K283" i="4"/>
  <c r="G283" i="4" a="1"/>
  <c r="G283" i="4" s="1"/>
  <c r="J284" i="4"/>
  <c r="D283" i="4"/>
  <c r="B285" i="4"/>
  <c r="C284" i="4"/>
  <c r="E284" i="4" s="1"/>
  <c r="F284" i="4" s="1"/>
  <c r="H284" i="4" s="1" a="1"/>
  <c r="H284" i="4" s="1"/>
  <c r="N284" i="1"/>
  <c r="O283" i="1"/>
  <c r="I283" i="4" l="1"/>
  <c r="L283" i="4" s="1"/>
  <c r="M283" i="4" s="1"/>
  <c r="K284" i="4"/>
  <c r="G284" i="4" a="1"/>
  <c r="G284" i="4" s="1"/>
  <c r="J285" i="4"/>
  <c r="D284" i="4"/>
  <c r="B286" i="4"/>
  <c r="C285" i="4"/>
  <c r="E285" i="4" s="1"/>
  <c r="F285" i="4" s="1"/>
  <c r="H285" i="4" s="1" a="1"/>
  <c r="H285" i="4" s="1"/>
  <c r="N285" i="1"/>
  <c r="O284" i="1"/>
  <c r="I284" i="4" l="1"/>
  <c r="L284" i="4"/>
  <c r="M284" i="4" s="1"/>
  <c r="K285" i="4"/>
  <c r="G285" i="4" a="1"/>
  <c r="G285" i="4" s="1"/>
  <c r="J286" i="4"/>
  <c r="D285" i="4"/>
  <c r="B287" i="4"/>
  <c r="C286" i="4"/>
  <c r="E286" i="4" s="1"/>
  <c r="F286" i="4" s="1"/>
  <c r="H286" i="4" s="1" a="1"/>
  <c r="H286" i="4" s="1"/>
  <c r="N286" i="1"/>
  <c r="O285" i="1"/>
  <c r="I285" i="4" l="1"/>
  <c r="L285" i="4" s="1"/>
  <c r="M285" i="4" s="1"/>
  <c r="K286" i="4"/>
  <c r="G286" i="4" a="1"/>
  <c r="G286" i="4" s="1"/>
  <c r="J287" i="4"/>
  <c r="D286" i="4"/>
  <c r="B288" i="4"/>
  <c r="C287" i="4"/>
  <c r="E287" i="4" s="1"/>
  <c r="F287" i="4" s="1"/>
  <c r="H287" i="4" s="1" a="1"/>
  <c r="H287" i="4" s="1"/>
  <c r="N287" i="1"/>
  <c r="O286" i="1"/>
  <c r="I286" i="4" l="1"/>
  <c r="L286" i="4" s="1"/>
  <c r="M286" i="4" s="1"/>
  <c r="K287" i="4"/>
  <c r="G287" i="4" a="1"/>
  <c r="G287" i="4" s="1"/>
  <c r="J288" i="4"/>
  <c r="D287" i="4"/>
  <c r="B289" i="4"/>
  <c r="C288" i="4"/>
  <c r="E288" i="4" s="1"/>
  <c r="F288" i="4" s="1"/>
  <c r="H288" i="4" s="1" a="1"/>
  <c r="H288" i="4" s="1"/>
  <c r="N288" i="1"/>
  <c r="O287" i="1"/>
  <c r="I287" i="4" l="1"/>
  <c r="L287" i="4" s="1"/>
  <c r="M287" i="4" s="1"/>
  <c r="K288" i="4"/>
  <c r="G288" i="4" a="1"/>
  <c r="G288" i="4" s="1"/>
  <c r="J289" i="4"/>
  <c r="D288" i="4"/>
  <c r="B290" i="4"/>
  <c r="C289" i="4"/>
  <c r="E289" i="4" s="1"/>
  <c r="F289" i="4" s="1"/>
  <c r="H289" i="4" s="1" a="1"/>
  <c r="H289" i="4" s="1"/>
  <c r="N289" i="1"/>
  <c r="O288" i="1"/>
  <c r="I288" i="4" l="1"/>
  <c r="L288" i="4" s="1"/>
  <c r="M288" i="4" s="1"/>
  <c r="K289" i="4"/>
  <c r="G289" i="4" a="1"/>
  <c r="G289" i="4" s="1"/>
  <c r="J290" i="4"/>
  <c r="D289" i="4"/>
  <c r="B291" i="4"/>
  <c r="C290" i="4"/>
  <c r="E290" i="4" s="1"/>
  <c r="F290" i="4" s="1"/>
  <c r="H290" i="4" s="1" a="1"/>
  <c r="H290" i="4" s="1"/>
  <c r="N290" i="1"/>
  <c r="O289" i="1"/>
  <c r="I289" i="4" l="1"/>
  <c r="L289" i="4" s="1"/>
  <c r="M289" i="4" s="1"/>
  <c r="K290" i="4"/>
  <c r="G290" i="4" a="1"/>
  <c r="G290" i="4" s="1"/>
  <c r="J291" i="4"/>
  <c r="D290" i="4"/>
  <c r="B292" i="4"/>
  <c r="C291" i="4"/>
  <c r="E291" i="4" s="1"/>
  <c r="F291" i="4" s="1"/>
  <c r="H291" i="4" s="1" a="1"/>
  <c r="H291" i="4" s="1"/>
  <c r="N291" i="1"/>
  <c r="O290" i="1"/>
  <c r="I290" i="4" l="1"/>
  <c r="L290" i="4"/>
  <c r="M290" i="4" s="1"/>
  <c r="K291" i="4"/>
  <c r="G291" i="4" a="1"/>
  <c r="G291" i="4" s="1"/>
  <c r="J292" i="4"/>
  <c r="D291" i="4"/>
  <c r="B293" i="4"/>
  <c r="C292" i="4"/>
  <c r="E292" i="4" s="1"/>
  <c r="F292" i="4" s="1"/>
  <c r="H292" i="4" s="1" a="1"/>
  <c r="H292" i="4" s="1"/>
  <c r="N292" i="1"/>
  <c r="O291" i="1"/>
  <c r="I291" i="4" l="1"/>
  <c r="L291" i="4" s="1"/>
  <c r="M291" i="4" s="1"/>
  <c r="K292" i="4"/>
  <c r="G292" i="4" a="1"/>
  <c r="G292" i="4" s="1"/>
  <c r="J293" i="4"/>
  <c r="D292" i="4"/>
  <c r="B294" i="4"/>
  <c r="C293" i="4"/>
  <c r="E293" i="4" s="1"/>
  <c r="F293" i="4" s="1"/>
  <c r="H293" i="4" s="1" a="1"/>
  <c r="H293" i="4" s="1"/>
  <c r="N293" i="1"/>
  <c r="O292" i="1"/>
  <c r="I292" i="4" l="1"/>
  <c r="L292" i="4" s="1"/>
  <c r="M292" i="4" s="1"/>
  <c r="K293" i="4"/>
  <c r="G293" i="4" a="1"/>
  <c r="G293" i="4" s="1"/>
  <c r="J294" i="4"/>
  <c r="D293" i="4"/>
  <c r="B295" i="4"/>
  <c r="C294" i="4"/>
  <c r="E294" i="4" s="1"/>
  <c r="F294" i="4" s="1"/>
  <c r="H294" i="4" s="1" a="1"/>
  <c r="H294" i="4" s="1"/>
  <c r="N294" i="1"/>
  <c r="O293" i="1"/>
  <c r="I293" i="4" l="1"/>
  <c r="L293" i="4" s="1"/>
  <c r="M293" i="4" s="1"/>
  <c r="K294" i="4"/>
  <c r="G294" i="4" a="1"/>
  <c r="G294" i="4" s="1"/>
  <c r="J295" i="4"/>
  <c r="D294" i="4"/>
  <c r="B296" i="4"/>
  <c r="C295" i="4"/>
  <c r="E295" i="4" s="1"/>
  <c r="F295" i="4" s="1"/>
  <c r="H295" i="4" s="1" a="1"/>
  <c r="H295" i="4" s="1"/>
  <c r="N295" i="1"/>
  <c r="O294" i="1"/>
  <c r="I294" i="4" l="1"/>
  <c r="L294" i="4" s="1"/>
  <c r="M294" i="4" s="1"/>
  <c r="K295" i="4"/>
  <c r="G295" i="4" a="1"/>
  <c r="G295" i="4" s="1"/>
  <c r="J296" i="4"/>
  <c r="D295" i="4"/>
  <c r="B297" i="4"/>
  <c r="C296" i="4"/>
  <c r="E296" i="4" s="1"/>
  <c r="F296" i="4" s="1"/>
  <c r="H296" i="4" s="1" a="1"/>
  <c r="H296" i="4" s="1"/>
  <c r="N296" i="1"/>
  <c r="O295" i="1"/>
  <c r="I295" i="4" l="1"/>
  <c r="L295" i="4"/>
  <c r="M295" i="4" s="1"/>
  <c r="K296" i="4"/>
  <c r="G296" i="4" a="1"/>
  <c r="G296" i="4" s="1"/>
  <c r="J297" i="4"/>
  <c r="D296" i="4"/>
  <c r="B298" i="4"/>
  <c r="C297" i="4"/>
  <c r="E297" i="4" s="1"/>
  <c r="F297" i="4" s="1"/>
  <c r="H297" i="4" s="1" a="1"/>
  <c r="H297" i="4" s="1"/>
  <c r="N297" i="1"/>
  <c r="O296" i="1"/>
  <c r="I296" i="4" l="1"/>
  <c r="L296" i="4" s="1"/>
  <c r="M296" i="4" s="1"/>
  <c r="K297" i="4"/>
  <c r="G297" i="4" a="1"/>
  <c r="G297" i="4" s="1"/>
  <c r="J298" i="4"/>
  <c r="D297" i="4"/>
  <c r="B299" i="4"/>
  <c r="C298" i="4"/>
  <c r="E298" i="4" s="1"/>
  <c r="F298" i="4" s="1"/>
  <c r="H298" i="4" s="1" a="1"/>
  <c r="H298" i="4" s="1"/>
  <c r="N298" i="1"/>
  <c r="O297" i="1"/>
  <c r="I297" i="4" l="1"/>
  <c r="L297" i="4" s="1"/>
  <c r="M297" i="4" s="1"/>
  <c r="K298" i="4"/>
  <c r="G298" i="4" a="1"/>
  <c r="G298" i="4" s="1"/>
  <c r="J299" i="4"/>
  <c r="D298" i="4"/>
  <c r="B300" i="4"/>
  <c r="C299" i="4"/>
  <c r="E299" i="4" s="1"/>
  <c r="F299" i="4" s="1"/>
  <c r="H299" i="4" s="1" a="1"/>
  <c r="H299" i="4" s="1"/>
  <c r="N299" i="1"/>
  <c r="O298" i="1"/>
  <c r="I298" i="4" l="1"/>
  <c r="L298" i="4"/>
  <c r="M298" i="4" s="1"/>
  <c r="K299" i="4"/>
  <c r="G299" i="4" a="1"/>
  <c r="G299" i="4" s="1"/>
  <c r="J300" i="4"/>
  <c r="D299" i="4"/>
  <c r="B301" i="4"/>
  <c r="C300" i="4"/>
  <c r="E300" i="4" s="1"/>
  <c r="F300" i="4" s="1"/>
  <c r="H300" i="4" s="1" a="1"/>
  <c r="H300" i="4" s="1"/>
  <c r="N300" i="1"/>
  <c r="O299" i="1"/>
  <c r="I299" i="4" l="1"/>
  <c r="L299" i="4" s="1"/>
  <c r="M299" i="4" s="1"/>
  <c r="K300" i="4"/>
  <c r="G300" i="4" a="1"/>
  <c r="G300" i="4" s="1"/>
  <c r="J301" i="4"/>
  <c r="D300" i="4"/>
  <c r="B302" i="4"/>
  <c r="C301" i="4"/>
  <c r="E301" i="4" s="1"/>
  <c r="F301" i="4" s="1"/>
  <c r="H301" i="4" s="1" a="1"/>
  <c r="H301" i="4" s="1"/>
  <c r="N301" i="1"/>
  <c r="O300" i="1"/>
  <c r="I300" i="4" l="1"/>
  <c r="L300" i="4"/>
  <c r="M300" i="4" s="1"/>
  <c r="K301" i="4"/>
  <c r="G301" i="4" a="1"/>
  <c r="G301" i="4" s="1"/>
  <c r="J302" i="4"/>
  <c r="D301" i="4"/>
  <c r="B303" i="4"/>
  <c r="C302" i="4"/>
  <c r="E302" i="4" s="1"/>
  <c r="F302" i="4" s="1"/>
  <c r="H302" i="4" s="1" a="1"/>
  <c r="H302" i="4" s="1"/>
  <c r="N302" i="1"/>
  <c r="O301" i="1"/>
  <c r="I301" i="4" l="1"/>
  <c r="L301" i="4"/>
  <c r="M301" i="4" s="1"/>
  <c r="K302" i="4"/>
  <c r="G302" i="4" a="1"/>
  <c r="G302" i="4" s="1"/>
  <c r="J303" i="4"/>
  <c r="D302" i="4"/>
  <c r="B304" i="4"/>
  <c r="C303" i="4"/>
  <c r="E303" i="4" s="1"/>
  <c r="F303" i="4" s="1"/>
  <c r="H303" i="4" s="1" a="1"/>
  <c r="H303" i="4" s="1"/>
  <c r="N303" i="1"/>
  <c r="O302" i="1"/>
  <c r="I302" i="4" l="1"/>
  <c r="L302" i="4" s="1"/>
  <c r="M302" i="4" s="1"/>
  <c r="K303" i="4"/>
  <c r="G303" i="4" a="1"/>
  <c r="G303" i="4" s="1"/>
  <c r="J304" i="4"/>
  <c r="D303" i="4"/>
  <c r="B305" i="4"/>
  <c r="C304" i="4"/>
  <c r="E304" i="4" s="1"/>
  <c r="F304" i="4" s="1"/>
  <c r="H304" i="4" s="1" a="1"/>
  <c r="H304" i="4" s="1"/>
  <c r="N304" i="1"/>
  <c r="O303" i="1"/>
  <c r="I303" i="4" l="1"/>
  <c r="L303" i="4" s="1"/>
  <c r="M303" i="4" s="1"/>
  <c r="K304" i="4"/>
  <c r="G304" i="4" a="1"/>
  <c r="G304" i="4" s="1"/>
  <c r="J305" i="4"/>
  <c r="D304" i="4"/>
  <c r="B306" i="4"/>
  <c r="C305" i="4"/>
  <c r="E305" i="4" s="1"/>
  <c r="F305" i="4" s="1"/>
  <c r="H305" i="4" s="1" a="1"/>
  <c r="H305" i="4" s="1"/>
  <c r="N305" i="1"/>
  <c r="O304" i="1"/>
  <c r="I304" i="4" l="1"/>
  <c r="L304" i="4" s="1"/>
  <c r="M304" i="4" s="1"/>
  <c r="K305" i="4"/>
  <c r="G305" i="4" a="1"/>
  <c r="G305" i="4" s="1"/>
  <c r="J306" i="4"/>
  <c r="D305" i="4"/>
  <c r="B307" i="4"/>
  <c r="C306" i="4"/>
  <c r="E306" i="4" s="1"/>
  <c r="F306" i="4" s="1"/>
  <c r="H306" i="4" s="1" a="1"/>
  <c r="H306" i="4" s="1"/>
  <c r="N306" i="1"/>
  <c r="O305" i="1"/>
  <c r="I305" i="4" l="1"/>
  <c r="L305" i="4" s="1"/>
  <c r="M305" i="4" s="1"/>
  <c r="K306" i="4"/>
  <c r="G306" i="4" a="1"/>
  <c r="G306" i="4" s="1"/>
  <c r="J307" i="4"/>
  <c r="D306" i="4"/>
  <c r="B308" i="4"/>
  <c r="C307" i="4"/>
  <c r="E307" i="4" s="1"/>
  <c r="F307" i="4" s="1"/>
  <c r="H307" i="4" s="1" a="1"/>
  <c r="H307" i="4" s="1"/>
  <c r="N307" i="1"/>
  <c r="O306" i="1"/>
  <c r="I306" i="4" l="1"/>
  <c r="L306" i="4" s="1"/>
  <c r="M306" i="4" s="1"/>
  <c r="K307" i="4"/>
  <c r="G307" i="4" a="1"/>
  <c r="G307" i="4" s="1"/>
  <c r="J308" i="4"/>
  <c r="D307" i="4"/>
  <c r="B309" i="4"/>
  <c r="C308" i="4"/>
  <c r="E308" i="4" s="1"/>
  <c r="F308" i="4" s="1"/>
  <c r="H308" i="4" s="1" a="1"/>
  <c r="H308" i="4" s="1"/>
  <c r="N308" i="1"/>
  <c r="O307" i="1"/>
  <c r="I307" i="4" l="1"/>
  <c r="L307" i="4" s="1"/>
  <c r="M307" i="4" s="1"/>
  <c r="K308" i="4"/>
  <c r="G308" i="4" a="1"/>
  <c r="G308" i="4" s="1"/>
  <c r="J309" i="4"/>
  <c r="D308" i="4"/>
  <c r="B310" i="4"/>
  <c r="C309" i="4"/>
  <c r="E309" i="4" s="1"/>
  <c r="F309" i="4" s="1"/>
  <c r="H309" i="4" s="1" a="1"/>
  <c r="H309" i="4" s="1"/>
  <c r="N309" i="1"/>
  <c r="O308" i="1"/>
  <c r="I308" i="4" l="1"/>
  <c r="L308" i="4" s="1"/>
  <c r="M308" i="4" s="1"/>
  <c r="K309" i="4"/>
  <c r="G309" i="4" a="1"/>
  <c r="G309" i="4" s="1"/>
  <c r="J310" i="4"/>
  <c r="D309" i="4"/>
  <c r="B311" i="4"/>
  <c r="C310" i="4"/>
  <c r="E310" i="4" s="1"/>
  <c r="F310" i="4" s="1"/>
  <c r="H310" i="4" s="1" a="1"/>
  <c r="H310" i="4" s="1"/>
  <c r="N310" i="1"/>
  <c r="O309" i="1"/>
  <c r="I309" i="4" l="1"/>
  <c r="L309" i="4" s="1"/>
  <c r="M309" i="4" s="1"/>
  <c r="K310" i="4"/>
  <c r="G310" i="4" a="1"/>
  <c r="G310" i="4" s="1"/>
  <c r="J311" i="4"/>
  <c r="D310" i="4"/>
  <c r="B312" i="4"/>
  <c r="C311" i="4"/>
  <c r="E311" i="4" s="1"/>
  <c r="F311" i="4" s="1"/>
  <c r="H311" i="4" s="1" a="1"/>
  <c r="H311" i="4" s="1"/>
  <c r="N311" i="1"/>
  <c r="O310" i="1"/>
  <c r="I310" i="4" l="1"/>
  <c r="L310" i="4"/>
  <c r="M310" i="4" s="1"/>
  <c r="K311" i="4"/>
  <c r="G311" i="4" a="1"/>
  <c r="G311" i="4" s="1"/>
  <c r="J312" i="4"/>
  <c r="D311" i="4"/>
  <c r="B313" i="4"/>
  <c r="C312" i="4"/>
  <c r="E312" i="4" s="1"/>
  <c r="F312" i="4" s="1"/>
  <c r="H312" i="4" s="1" a="1"/>
  <c r="H312" i="4" s="1"/>
  <c r="N312" i="1"/>
  <c r="O311" i="1"/>
  <c r="I311" i="4" l="1"/>
  <c r="L311" i="4" s="1"/>
  <c r="M311" i="4" s="1"/>
  <c r="K312" i="4"/>
  <c r="G312" i="4" a="1"/>
  <c r="G312" i="4" s="1"/>
  <c r="J313" i="4"/>
  <c r="D312" i="4"/>
  <c r="B314" i="4"/>
  <c r="C313" i="4"/>
  <c r="E313" i="4" s="1"/>
  <c r="F313" i="4" s="1"/>
  <c r="H313" i="4" s="1" a="1"/>
  <c r="H313" i="4" s="1"/>
  <c r="N313" i="1"/>
  <c r="O312" i="1"/>
  <c r="I312" i="4" l="1"/>
  <c r="L312" i="4" s="1"/>
  <c r="M312" i="4" s="1"/>
  <c r="K313" i="4"/>
  <c r="G313" i="4" a="1"/>
  <c r="G313" i="4" s="1"/>
  <c r="J314" i="4"/>
  <c r="D313" i="4"/>
  <c r="B315" i="4"/>
  <c r="C314" i="4"/>
  <c r="E314" i="4" s="1"/>
  <c r="F314" i="4" s="1"/>
  <c r="H314" i="4" s="1" a="1"/>
  <c r="H314" i="4" s="1"/>
  <c r="N314" i="1"/>
  <c r="O313" i="1"/>
  <c r="I313" i="4" l="1"/>
  <c r="L313" i="4"/>
  <c r="M313" i="4" s="1"/>
  <c r="K314" i="4"/>
  <c r="G314" i="4" a="1"/>
  <c r="G314" i="4" s="1"/>
  <c r="J315" i="4"/>
  <c r="D314" i="4"/>
  <c r="B316" i="4"/>
  <c r="C315" i="4"/>
  <c r="E315" i="4" s="1"/>
  <c r="F315" i="4" s="1"/>
  <c r="H315" i="4" s="1" a="1"/>
  <c r="H315" i="4" s="1"/>
  <c r="N315" i="1"/>
  <c r="O314" i="1"/>
  <c r="I314" i="4" l="1"/>
  <c r="L314" i="4" s="1"/>
  <c r="M314" i="4" s="1"/>
  <c r="K315" i="4"/>
  <c r="G315" i="4" a="1"/>
  <c r="G315" i="4" s="1"/>
  <c r="J316" i="4"/>
  <c r="D315" i="4"/>
  <c r="B317" i="4"/>
  <c r="C316" i="4"/>
  <c r="E316" i="4" s="1"/>
  <c r="F316" i="4" s="1"/>
  <c r="H316" i="4" s="1" a="1"/>
  <c r="H316" i="4" s="1"/>
  <c r="N316" i="1"/>
  <c r="O315" i="1"/>
  <c r="I315" i="4" l="1"/>
  <c r="L315" i="4"/>
  <c r="M315" i="4" s="1"/>
  <c r="K316" i="4"/>
  <c r="G316" i="4" a="1"/>
  <c r="G316" i="4" s="1"/>
  <c r="J317" i="4"/>
  <c r="D316" i="4"/>
  <c r="B318" i="4"/>
  <c r="C317" i="4"/>
  <c r="E317" i="4" s="1"/>
  <c r="F317" i="4" s="1"/>
  <c r="H317" i="4" s="1" a="1"/>
  <c r="H317" i="4" s="1"/>
  <c r="N317" i="1"/>
  <c r="O316" i="1"/>
  <c r="I316" i="4" l="1"/>
  <c r="L316" i="4" s="1"/>
  <c r="M316" i="4" s="1"/>
  <c r="K317" i="4"/>
  <c r="G317" i="4" a="1"/>
  <c r="G317" i="4" s="1"/>
  <c r="J318" i="4"/>
  <c r="D317" i="4"/>
  <c r="B319" i="4"/>
  <c r="C318" i="4"/>
  <c r="E318" i="4" s="1"/>
  <c r="F318" i="4" s="1"/>
  <c r="H318" i="4" s="1" a="1"/>
  <c r="H318" i="4" s="1"/>
  <c r="N318" i="1"/>
  <c r="O317" i="1"/>
  <c r="I317" i="4" l="1"/>
  <c r="L317" i="4" s="1"/>
  <c r="M317" i="4" s="1"/>
  <c r="K318" i="4"/>
  <c r="G318" i="4" a="1"/>
  <c r="G318" i="4" s="1"/>
  <c r="J319" i="4"/>
  <c r="D318" i="4"/>
  <c r="B320" i="4"/>
  <c r="C319" i="4"/>
  <c r="E319" i="4" s="1"/>
  <c r="F319" i="4" s="1"/>
  <c r="H319" i="4" s="1" a="1"/>
  <c r="H319" i="4" s="1"/>
  <c r="N319" i="1"/>
  <c r="O318" i="1"/>
  <c r="I318" i="4" l="1"/>
  <c r="L318" i="4" s="1"/>
  <c r="M318" i="4" s="1"/>
  <c r="K319" i="4"/>
  <c r="G319" i="4" a="1"/>
  <c r="G319" i="4" s="1"/>
  <c r="J320" i="4"/>
  <c r="D319" i="4"/>
  <c r="B321" i="4"/>
  <c r="C320" i="4"/>
  <c r="E320" i="4" s="1"/>
  <c r="F320" i="4" s="1"/>
  <c r="H320" i="4" s="1" a="1"/>
  <c r="H320" i="4" s="1"/>
  <c r="N320" i="1"/>
  <c r="O319" i="1"/>
  <c r="I319" i="4" l="1"/>
  <c r="L319" i="4" s="1"/>
  <c r="M319" i="4" s="1"/>
  <c r="K320" i="4"/>
  <c r="G320" i="4" a="1"/>
  <c r="G320" i="4" s="1"/>
  <c r="J321" i="4"/>
  <c r="D320" i="4"/>
  <c r="B322" i="4"/>
  <c r="C321" i="4"/>
  <c r="E321" i="4" s="1"/>
  <c r="F321" i="4" s="1"/>
  <c r="H321" i="4" s="1" a="1"/>
  <c r="H321" i="4" s="1"/>
  <c r="N321" i="1"/>
  <c r="O320" i="1"/>
  <c r="I320" i="4" l="1"/>
  <c r="L320" i="4"/>
  <c r="M320" i="4" s="1"/>
  <c r="K321" i="4"/>
  <c r="G321" i="4" a="1"/>
  <c r="G321" i="4" s="1"/>
  <c r="J322" i="4"/>
  <c r="D321" i="4"/>
  <c r="B323" i="4"/>
  <c r="C322" i="4"/>
  <c r="E322" i="4" s="1"/>
  <c r="F322" i="4" s="1"/>
  <c r="H322" i="4" s="1" a="1"/>
  <c r="H322" i="4" s="1"/>
  <c r="N322" i="1"/>
  <c r="O321" i="1"/>
  <c r="I321" i="4" l="1"/>
  <c r="L321" i="4" s="1"/>
  <c r="M321" i="4" s="1"/>
  <c r="K322" i="4"/>
  <c r="G322" i="4" a="1"/>
  <c r="G322" i="4" s="1"/>
  <c r="J323" i="4"/>
  <c r="D322" i="4"/>
  <c r="B324" i="4"/>
  <c r="C323" i="4"/>
  <c r="E323" i="4" s="1"/>
  <c r="F323" i="4" s="1"/>
  <c r="H323" i="4" s="1" a="1"/>
  <c r="H323" i="4" s="1"/>
  <c r="N323" i="1"/>
  <c r="O322" i="1"/>
  <c r="I322" i="4" l="1"/>
  <c r="L322" i="4" s="1"/>
  <c r="M322" i="4" s="1"/>
  <c r="K323" i="4"/>
  <c r="G323" i="4" a="1"/>
  <c r="G323" i="4" s="1"/>
  <c r="J324" i="4"/>
  <c r="D323" i="4"/>
  <c r="B325" i="4"/>
  <c r="C324" i="4"/>
  <c r="E324" i="4" s="1"/>
  <c r="F324" i="4" s="1"/>
  <c r="H324" i="4" s="1" a="1"/>
  <c r="H324" i="4" s="1"/>
  <c r="N324" i="1"/>
  <c r="O323" i="1"/>
  <c r="I323" i="4" l="1"/>
  <c r="L323" i="4" s="1"/>
  <c r="M323" i="4" s="1"/>
  <c r="K324" i="4"/>
  <c r="G324" i="4" a="1"/>
  <c r="G324" i="4" s="1"/>
  <c r="J325" i="4"/>
  <c r="D324" i="4"/>
  <c r="B326" i="4"/>
  <c r="C325" i="4"/>
  <c r="E325" i="4" s="1"/>
  <c r="F325" i="4" s="1"/>
  <c r="H325" i="4" s="1" a="1"/>
  <c r="H325" i="4" s="1"/>
  <c r="N325" i="1"/>
  <c r="O324" i="1"/>
  <c r="I324" i="4" l="1"/>
  <c r="L324" i="4" s="1"/>
  <c r="M324" i="4" s="1"/>
  <c r="K325" i="4"/>
  <c r="G325" i="4" a="1"/>
  <c r="G325" i="4" s="1"/>
  <c r="J326" i="4"/>
  <c r="D325" i="4"/>
  <c r="B327" i="4"/>
  <c r="C326" i="4"/>
  <c r="E326" i="4" s="1"/>
  <c r="F326" i="4" s="1"/>
  <c r="H326" i="4" s="1" a="1"/>
  <c r="H326" i="4" s="1"/>
  <c r="N326" i="1"/>
  <c r="O325" i="1"/>
  <c r="I325" i="4" l="1"/>
  <c r="L325" i="4" s="1"/>
  <c r="M325" i="4" s="1"/>
  <c r="K326" i="4"/>
  <c r="G326" i="4" a="1"/>
  <c r="G326" i="4" s="1"/>
  <c r="J327" i="4"/>
  <c r="D326" i="4"/>
  <c r="B328" i="4"/>
  <c r="C327" i="4"/>
  <c r="E327" i="4" s="1"/>
  <c r="F327" i="4" s="1"/>
  <c r="H327" i="4" s="1" a="1"/>
  <c r="H327" i="4" s="1"/>
  <c r="N327" i="1"/>
  <c r="O326" i="1"/>
  <c r="I326" i="4" l="1"/>
  <c r="L326" i="4" s="1"/>
  <c r="M326" i="4" s="1"/>
  <c r="K327" i="4"/>
  <c r="G327" i="4" a="1"/>
  <c r="G327" i="4" s="1"/>
  <c r="J328" i="4"/>
  <c r="D327" i="4"/>
  <c r="B329" i="4"/>
  <c r="C328" i="4"/>
  <c r="E328" i="4" s="1"/>
  <c r="F328" i="4" s="1"/>
  <c r="H328" i="4" s="1" a="1"/>
  <c r="H328" i="4" s="1"/>
  <c r="N328" i="1"/>
  <c r="O327" i="1"/>
  <c r="I327" i="4" l="1"/>
  <c r="L327" i="4" s="1"/>
  <c r="M327" i="4" s="1"/>
  <c r="K328" i="4"/>
  <c r="G328" i="4" a="1"/>
  <c r="G328" i="4" s="1"/>
  <c r="J329" i="4"/>
  <c r="D328" i="4"/>
  <c r="B330" i="4"/>
  <c r="C329" i="4"/>
  <c r="E329" i="4" s="1"/>
  <c r="F329" i="4" s="1"/>
  <c r="H329" i="4" s="1" a="1"/>
  <c r="H329" i="4" s="1"/>
  <c r="N329" i="1"/>
  <c r="O328" i="1"/>
  <c r="I328" i="4" l="1"/>
  <c r="L328" i="4"/>
  <c r="M328" i="4" s="1"/>
  <c r="K329" i="4"/>
  <c r="G329" i="4" a="1"/>
  <c r="G329" i="4" s="1"/>
  <c r="J330" i="4"/>
  <c r="D329" i="4"/>
  <c r="B331" i="4"/>
  <c r="C330" i="4"/>
  <c r="E330" i="4" s="1"/>
  <c r="F330" i="4" s="1"/>
  <c r="H330" i="4" s="1" a="1"/>
  <c r="H330" i="4" s="1"/>
  <c r="N330" i="1"/>
  <c r="O329" i="1"/>
  <c r="I329" i="4" l="1"/>
  <c r="L329" i="4" s="1"/>
  <c r="M329" i="4" s="1"/>
  <c r="K330" i="4"/>
  <c r="G330" i="4" a="1"/>
  <c r="G330" i="4" s="1"/>
  <c r="J331" i="4"/>
  <c r="D330" i="4"/>
  <c r="B332" i="4"/>
  <c r="C331" i="4"/>
  <c r="E331" i="4" s="1"/>
  <c r="F331" i="4" s="1"/>
  <c r="H331" i="4" s="1" a="1"/>
  <c r="H331" i="4" s="1"/>
  <c r="N331" i="1"/>
  <c r="O330" i="1"/>
  <c r="I330" i="4" l="1"/>
  <c r="L330" i="4" s="1"/>
  <c r="M330" i="4" s="1"/>
  <c r="K331" i="4"/>
  <c r="G331" i="4" a="1"/>
  <c r="G331" i="4" s="1"/>
  <c r="J332" i="4"/>
  <c r="D331" i="4"/>
  <c r="B333" i="4"/>
  <c r="C332" i="4"/>
  <c r="E332" i="4" s="1"/>
  <c r="F332" i="4" s="1"/>
  <c r="H332" i="4" s="1" a="1"/>
  <c r="H332" i="4" s="1"/>
  <c r="N332" i="1"/>
  <c r="O331" i="1"/>
  <c r="I331" i="4" l="1"/>
  <c r="L331" i="4" s="1"/>
  <c r="M331" i="4" s="1"/>
  <c r="K332" i="4"/>
  <c r="G332" i="4" a="1"/>
  <c r="G332" i="4" s="1"/>
  <c r="J333" i="4"/>
  <c r="D332" i="4"/>
  <c r="B334" i="4"/>
  <c r="C333" i="4"/>
  <c r="E333" i="4" s="1"/>
  <c r="F333" i="4" s="1"/>
  <c r="H333" i="4" s="1" a="1"/>
  <c r="H333" i="4" s="1"/>
  <c r="N333" i="1"/>
  <c r="O332" i="1"/>
  <c r="I332" i="4" l="1"/>
  <c r="L332" i="4" s="1"/>
  <c r="M332" i="4" s="1"/>
  <c r="K333" i="4"/>
  <c r="G333" i="4" a="1"/>
  <c r="G333" i="4" s="1"/>
  <c r="J334" i="4"/>
  <c r="D333" i="4"/>
  <c r="B335" i="4"/>
  <c r="C334" i="4"/>
  <c r="E334" i="4" s="1"/>
  <c r="F334" i="4" s="1"/>
  <c r="H334" i="4" s="1" a="1"/>
  <c r="H334" i="4" s="1"/>
  <c r="N334" i="1"/>
  <c r="O333" i="1"/>
  <c r="I333" i="4" l="1"/>
  <c r="L333" i="4" s="1"/>
  <c r="M333" i="4" s="1"/>
  <c r="K334" i="4"/>
  <c r="G334" i="4" a="1"/>
  <c r="G334" i="4" s="1"/>
  <c r="J335" i="4"/>
  <c r="D334" i="4"/>
  <c r="B336" i="4"/>
  <c r="C335" i="4"/>
  <c r="E335" i="4" s="1"/>
  <c r="F335" i="4" s="1"/>
  <c r="H335" i="4" s="1" a="1"/>
  <c r="H335" i="4" s="1"/>
  <c r="N335" i="1"/>
  <c r="O334" i="1"/>
  <c r="I334" i="4" l="1"/>
  <c r="L334" i="4" s="1"/>
  <c r="M334" i="4" s="1"/>
  <c r="K335" i="4"/>
  <c r="G335" i="4" a="1"/>
  <c r="G335" i="4" s="1"/>
  <c r="J336" i="4"/>
  <c r="D335" i="4"/>
  <c r="B337" i="4"/>
  <c r="C336" i="4"/>
  <c r="E336" i="4" s="1"/>
  <c r="F336" i="4" s="1"/>
  <c r="H336" i="4" s="1" a="1"/>
  <c r="H336" i="4" s="1"/>
  <c r="N336" i="1"/>
  <c r="O335" i="1"/>
  <c r="I335" i="4" l="1"/>
  <c r="L335" i="4"/>
  <c r="M335" i="4" s="1"/>
  <c r="K336" i="4"/>
  <c r="G336" i="4" a="1"/>
  <c r="G336" i="4" s="1"/>
  <c r="J337" i="4"/>
  <c r="D336" i="4"/>
  <c r="B338" i="4"/>
  <c r="C337" i="4"/>
  <c r="E337" i="4" s="1"/>
  <c r="F337" i="4" s="1"/>
  <c r="H337" i="4" s="1" a="1"/>
  <c r="H337" i="4" s="1"/>
  <c r="N337" i="1"/>
  <c r="O336" i="1"/>
  <c r="I336" i="4" l="1"/>
  <c r="L336" i="4"/>
  <c r="M336" i="4" s="1"/>
  <c r="K337" i="4"/>
  <c r="G337" i="4" a="1"/>
  <c r="G337" i="4" s="1"/>
  <c r="J338" i="4"/>
  <c r="D337" i="4"/>
  <c r="B339" i="4"/>
  <c r="C338" i="4"/>
  <c r="E338" i="4" s="1"/>
  <c r="F338" i="4" s="1"/>
  <c r="H338" i="4" s="1" a="1"/>
  <c r="H338" i="4" s="1"/>
  <c r="N338" i="1"/>
  <c r="O337" i="1"/>
  <c r="I337" i="4" l="1"/>
  <c r="L337" i="4"/>
  <c r="M337" i="4" s="1"/>
  <c r="K338" i="4"/>
  <c r="G338" i="4" a="1"/>
  <c r="G338" i="4" s="1"/>
  <c r="J339" i="4"/>
  <c r="D338" i="4"/>
  <c r="B340" i="4"/>
  <c r="C339" i="4"/>
  <c r="E339" i="4" s="1"/>
  <c r="F339" i="4" s="1"/>
  <c r="H339" i="4" s="1" a="1"/>
  <c r="H339" i="4" s="1"/>
  <c r="N339" i="1"/>
  <c r="O338" i="1"/>
  <c r="I338" i="4" l="1"/>
  <c r="L338" i="4" s="1"/>
  <c r="M338" i="4" s="1"/>
  <c r="K339" i="4"/>
  <c r="G339" i="4" a="1"/>
  <c r="G339" i="4" s="1"/>
  <c r="J340" i="4"/>
  <c r="D339" i="4"/>
  <c r="B341" i="4"/>
  <c r="C340" i="4"/>
  <c r="E340" i="4" s="1"/>
  <c r="F340" i="4" s="1"/>
  <c r="H340" i="4" s="1" a="1"/>
  <c r="H340" i="4" s="1"/>
  <c r="N340" i="1"/>
  <c r="O339" i="1"/>
  <c r="I339" i="4" l="1"/>
  <c r="L339" i="4" s="1"/>
  <c r="M339" i="4" s="1"/>
  <c r="K340" i="4"/>
  <c r="G340" i="4" a="1"/>
  <c r="G340" i="4" s="1"/>
  <c r="J341" i="4"/>
  <c r="D340" i="4"/>
  <c r="B342" i="4"/>
  <c r="C341" i="4"/>
  <c r="E341" i="4" s="1"/>
  <c r="F341" i="4" s="1"/>
  <c r="H341" i="4" s="1" a="1"/>
  <c r="H341" i="4" s="1"/>
  <c r="N341" i="1"/>
  <c r="O340" i="1"/>
  <c r="I340" i="4" l="1"/>
  <c r="L340" i="4" s="1"/>
  <c r="M340" i="4" s="1"/>
  <c r="K341" i="4"/>
  <c r="G341" i="4" a="1"/>
  <c r="G341" i="4" s="1"/>
  <c r="J342" i="4"/>
  <c r="D341" i="4"/>
  <c r="B343" i="4"/>
  <c r="C342" i="4"/>
  <c r="E342" i="4" s="1"/>
  <c r="F342" i="4" s="1"/>
  <c r="H342" i="4" s="1" a="1"/>
  <c r="H342" i="4" s="1"/>
  <c r="N342" i="1"/>
  <c r="O341" i="1"/>
  <c r="I341" i="4" l="1"/>
  <c r="L341" i="4" s="1"/>
  <c r="M341" i="4" s="1"/>
  <c r="K342" i="4"/>
  <c r="G342" i="4" a="1"/>
  <c r="G342" i="4" s="1"/>
  <c r="J343" i="4"/>
  <c r="D342" i="4"/>
  <c r="B344" i="4"/>
  <c r="C343" i="4"/>
  <c r="E343" i="4" s="1"/>
  <c r="F343" i="4" s="1"/>
  <c r="H343" i="4" s="1" a="1"/>
  <c r="H343" i="4" s="1"/>
  <c r="N343" i="1"/>
  <c r="O342" i="1"/>
  <c r="I342" i="4" l="1"/>
  <c r="L342" i="4"/>
  <c r="M342" i="4" s="1"/>
  <c r="K343" i="4"/>
  <c r="G343" i="4" a="1"/>
  <c r="G343" i="4" s="1"/>
  <c r="J344" i="4"/>
  <c r="D343" i="4"/>
  <c r="B345" i="4"/>
  <c r="C344" i="4"/>
  <c r="E344" i="4" s="1"/>
  <c r="F344" i="4" s="1"/>
  <c r="H344" i="4" s="1" a="1"/>
  <c r="H344" i="4" s="1"/>
  <c r="N344" i="1"/>
  <c r="O343" i="1"/>
  <c r="I343" i="4" l="1"/>
  <c r="L343" i="4" s="1"/>
  <c r="M343" i="4" s="1"/>
  <c r="K344" i="4"/>
  <c r="G344" i="4" a="1"/>
  <c r="G344" i="4" s="1"/>
  <c r="J345" i="4"/>
  <c r="D344" i="4"/>
  <c r="B346" i="4"/>
  <c r="C345" i="4"/>
  <c r="E345" i="4" s="1"/>
  <c r="F345" i="4" s="1"/>
  <c r="H345" i="4" s="1" a="1"/>
  <c r="H345" i="4" s="1"/>
  <c r="N345" i="1"/>
  <c r="O344" i="1"/>
  <c r="I344" i="4" l="1"/>
  <c r="L344" i="4" s="1"/>
  <c r="M344" i="4" s="1"/>
  <c r="K345" i="4"/>
  <c r="G345" i="4" a="1"/>
  <c r="G345" i="4" s="1"/>
  <c r="J346" i="4"/>
  <c r="D345" i="4"/>
  <c r="B347" i="4"/>
  <c r="C346" i="4"/>
  <c r="E346" i="4" s="1"/>
  <c r="F346" i="4" s="1"/>
  <c r="H346" i="4" s="1" a="1"/>
  <c r="H346" i="4" s="1"/>
  <c r="N346" i="1"/>
  <c r="O345" i="1"/>
  <c r="I345" i="4" l="1"/>
  <c r="L345" i="4" s="1"/>
  <c r="M345" i="4" s="1"/>
  <c r="K346" i="4"/>
  <c r="G346" i="4" a="1"/>
  <c r="G346" i="4" s="1"/>
  <c r="J347" i="4"/>
  <c r="D346" i="4"/>
  <c r="B348" i="4"/>
  <c r="C347" i="4"/>
  <c r="E347" i="4" s="1"/>
  <c r="F347" i="4" s="1"/>
  <c r="H347" i="4" s="1" a="1"/>
  <c r="H347" i="4" s="1"/>
  <c r="N347" i="1"/>
  <c r="O346" i="1"/>
  <c r="I346" i="4" l="1"/>
  <c r="L346" i="4" s="1"/>
  <c r="M346" i="4" s="1"/>
  <c r="K347" i="4"/>
  <c r="G347" i="4" a="1"/>
  <c r="G347" i="4" s="1"/>
  <c r="J348" i="4"/>
  <c r="D347" i="4"/>
  <c r="B349" i="4"/>
  <c r="C348" i="4"/>
  <c r="E348" i="4" s="1"/>
  <c r="F348" i="4" s="1"/>
  <c r="H348" i="4" s="1" a="1"/>
  <c r="H348" i="4" s="1"/>
  <c r="N348" i="1"/>
  <c r="O347" i="1"/>
  <c r="I347" i="4" l="1"/>
  <c r="L347" i="4" s="1"/>
  <c r="M347" i="4" s="1"/>
  <c r="K348" i="4"/>
  <c r="G348" i="4" a="1"/>
  <c r="G348" i="4" s="1"/>
  <c r="J349" i="4"/>
  <c r="D348" i="4"/>
  <c r="B350" i="4"/>
  <c r="C349" i="4"/>
  <c r="E349" i="4" s="1"/>
  <c r="F349" i="4" s="1"/>
  <c r="H349" i="4" s="1" a="1"/>
  <c r="H349" i="4" s="1"/>
  <c r="N349" i="1"/>
  <c r="O348" i="1"/>
  <c r="I348" i="4" l="1"/>
  <c r="L348" i="4" s="1"/>
  <c r="M348" i="4" s="1"/>
  <c r="K349" i="4"/>
  <c r="G349" i="4" a="1"/>
  <c r="G349" i="4" s="1"/>
  <c r="J350" i="4"/>
  <c r="D349" i="4"/>
  <c r="B351" i="4"/>
  <c r="C350" i="4"/>
  <c r="E350" i="4" s="1"/>
  <c r="F350" i="4" s="1"/>
  <c r="H350" i="4" s="1" a="1"/>
  <c r="H350" i="4" s="1"/>
  <c r="N350" i="1"/>
  <c r="O349" i="1"/>
  <c r="I349" i="4" l="1"/>
  <c r="L349" i="4"/>
  <c r="M349" i="4" s="1"/>
  <c r="K350" i="4"/>
  <c r="G350" i="4" a="1"/>
  <c r="G350" i="4" s="1"/>
  <c r="J351" i="4"/>
  <c r="D350" i="4"/>
  <c r="B352" i="4"/>
  <c r="C351" i="4"/>
  <c r="E351" i="4" s="1"/>
  <c r="F351" i="4" s="1"/>
  <c r="H351" i="4" s="1" a="1"/>
  <c r="H351" i="4" s="1"/>
  <c r="N351" i="1"/>
  <c r="O350" i="1"/>
  <c r="I350" i="4" l="1"/>
  <c r="L350" i="4" s="1"/>
  <c r="M350" i="4" s="1"/>
  <c r="K351" i="4"/>
  <c r="G351" i="4" a="1"/>
  <c r="G351" i="4" s="1"/>
  <c r="J352" i="4"/>
  <c r="D351" i="4"/>
  <c r="B353" i="4"/>
  <c r="C352" i="4"/>
  <c r="E352" i="4" s="1"/>
  <c r="F352" i="4" s="1"/>
  <c r="H352" i="4" s="1" a="1"/>
  <c r="H352" i="4" s="1"/>
  <c r="N352" i="1"/>
  <c r="O351" i="1"/>
  <c r="I351" i="4" l="1"/>
  <c r="L351" i="4" s="1"/>
  <c r="M351" i="4" s="1"/>
  <c r="K352" i="4"/>
  <c r="G352" i="4" a="1"/>
  <c r="G352" i="4" s="1"/>
  <c r="J353" i="4"/>
  <c r="D352" i="4"/>
  <c r="B354" i="4"/>
  <c r="C353" i="4"/>
  <c r="E353" i="4" s="1"/>
  <c r="F353" i="4" s="1"/>
  <c r="H353" i="4" s="1" a="1"/>
  <c r="H353" i="4" s="1"/>
  <c r="N353" i="1"/>
  <c r="O352" i="1"/>
  <c r="I352" i="4" l="1"/>
  <c r="L352" i="4"/>
  <c r="M352" i="4" s="1"/>
  <c r="K353" i="4"/>
  <c r="G353" i="4" a="1"/>
  <c r="G353" i="4" s="1"/>
  <c r="J354" i="4"/>
  <c r="D353" i="4"/>
  <c r="B355" i="4"/>
  <c r="C354" i="4"/>
  <c r="E354" i="4" s="1"/>
  <c r="F354" i="4" s="1"/>
  <c r="H354" i="4" s="1" a="1"/>
  <c r="H354" i="4" s="1"/>
  <c r="N354" i="1"/>
  <c r="O353" i="1"/>
  <c r="I353" i="4" l="1"/>
  <c r="L353" i="4" s="1"/>
  <c r="M353" i="4" s="1"/>
  <c r="K354" i="4"/>
  <c r="G354" i="4" a="1"/>
  <c r="G354" i="4" s="1"/>
  <c r="J355" i="4"/>
  <c r="D354" i="4"/>
  <c r="B356" i="4"/>
  <c r="C355" i="4"/>
  <c r="E355" i="4" s="1"/>
  <c r="F355" i="4" s="1"/>
  <c r="H355" i="4" s="1" a="1"/>
  <c r="H355" i="4" s="1"/>
  <c r="N355" i="1"/>
  <c r="O354" i="1"/>
  <c r="I354" i="4" l="1"/>
  <c r="L354" i="4"/>
  <c r="M354" i="4" s="1"/>
  <c r="K355" i="4"/>
  <c r="G355" i="4" a="1"/>
  <c r="G355" i="4" s="1"/>
  <c r="J356" i="4"/>
  <c r="D355" i="4"/>
  <c r="B357" i="4"/>
  <c r="C356" i="4"/>
  <c r="E356" i="4" s="1"/>
  <c r="F356" i="4" s="1"/>
  <c r="H356" i="4" s="1" a="1"/>
  <c r="H356" i="4" s="1"/>
  <c r="N356" i="1"/>
  <c r="O355" i="1"/>
  <c r="I355" i="4" l="1"/>
  <c r="L355" i="4"/>
  <c r="M355" i="4" s="1"/>
  <c r="K356" i="4"/>
  <c r="G356" i="4" a="1"/>
  <c r="G356" i="4" s="1"/>
  <c r="J357" i="4"/>
  <c r="D356" i="4"/>
  <c r="B358" i="4"/>
  <c r="C357" i="4"/>
  <c r="E357" i="4" s="1"/>
  <c r="F357" i="4" s="1"/>
  <c r="H357" i="4" s="1" a="1"/>
  <c r="H357" i="4" s="1"/>
  <c r="N357" i="1"/>
  <c r="O356" i="1"/>
  <c r="I356" i="4" l="1"/>
  <c r="L356" i="4" s="1"/>
  <c r="M356" i="4" s="1"/>
  <c r="K357" i="4"/>
  <c r="G357" i="4" a="1"/>
  <c r="G357" i="4" s="1"/>
  <c r="J358" i="4"/>
  <c r="D357" i="4"/>
  <c r="B359" i="4"/>
  <c r="C358" i="4"/>
  <c r="E358" i="4" s="1"/>
  <c r="F358" i="4" s="1"/>
  <c r="H358" i="4" s="1" a="1"/>
  <c r="H358" i="4" s="1"/>
  <c r="N358" i="1"/>
  <c r="O357" i="1"/>
  <c r="I357" i="4" l="1"/>
  <c r="L357" i="4"/>
  <c r="M357" i="4" s="1"/>
  <c r="K358" i="4"/>
  <c r="G358" i="4" a="1"/>
  <c r="G358" i="4" s="1"/>
  <c r="J359" i="4"/>
  <c r="D358" i="4"/>
  <c r="B360" i="4"/>
  <c r="C359" i="4"/>
  <c r="E359" i="4" s="1"/>
  <c r="F359" i="4" s="1"/>
  <c r="H359" i="4" s="1" a="1"/>
  <c r="H359" i="4" s="1"/>
  <c r="N359" i="1"/>
  <c r="O358" i="1"/>
  <c r="I358" i="4" l="1"/>
  <c r="L358" i="4"/>
  <c r="M358" i="4" s="1"/>
  <c r="K359" i="4"/>
  <c r="G359" i="4" a="1"/>
  <c r="G359" i="4" s="1"/>
  <c r="J360" i="4"/>
  <c r="D359" i="4"/>
  <c r="B361" i="4"/>
  <c r="C360" i="4"/>
  <c r="E360" i="4" s="1"/>
  <c r="F360" i="4" s="1"/>
  <c r="H360" i="4" s="1" a="1"/>
  <c r="H360" i="4" s="1"/>
  <c r="N360" i="1"/>
  <c r="O359" i="1"/>
  <c r="I359" i="4" l="1"/>
  <c r="L359" i="4" s="1"/>
  <c r="M359" i="4" s="1"/>
  <c r="K360" i="4"/>
  <c r="G360" i="4" a="1"/>
  <c r="G360" i="4" s="1"/>
  <c r="J361" i="4"/>
  <c r="D360" i="4"/>
  <c r="B362" i="4"/>
  <c r="C361" i="4"/>
  <c r="E361" i="4" s="1"/>
  <c r="F361" i="4" s="1"/>
  <c r="H361" i="4" s="1" a="1"/>
  <c r="H361" i="4" s="1"/>
  <c r="N361" i="1"/>
  <c r="O360" i="1"/>
  <c r="I360" i="4" l="1"/>
  <c r="L360" i="4" s="1"/>
  <c r="M360" i="4" s="1"/>
  <c r="K361" i="4"/>
  <c r="G361" i="4" a="1"/>
  <c r="G361" i="4" s="1"/>
  <c r="J362" i="4"/>
  <c r="D361" i="4"/>
  <c r="B363" i="4"/>
  <c r="C362" i="4"/>
  <c r="E362" i="4" s="1"/>
  <c r="F362" i="4" s="1"/>
  <c r="H362" i="4" s="1" a="1"/>
  <c r="H362" i="4" s="1"/>
  <c r="N362" i="1"/>
  <c r="O361" i="1"/>
  <c r="I361" i="4" l="1"/>
  <c r="L361" i="4"/>
  <c r="M361" i="4" s="1"/>
  <c r="K362" i="4"/>
  <c r="G362" i="4" a="1"/>
  <c r="G362" i="4" s="1"/>
  <c r="J363" i="4"/>
  <c r="D362" i="4"/>
  <c r="B364" i="4"/>
  <c r="C363" i="4"/>
  <c r="E363" i="4" s="1"/>
  <c r="F363" i="4" s="1"/>
  <c r="H363" i="4" s="1" a="1"/>
  <c r="H363" i="4" s="1"/>
  <c r="N363" i="1"/>
  <c r="O362" i="1"/>
  <c r="I362" i="4" l="1"/>
  <c r="L362" i="4" s="1"/>
  <c r="M362" i="4" s="1"/>
  <c r="K363" i="4"/>
  <c r="G363" i="4" a="1"/>
  <c r="G363" i="4" s="1"/>
  <c r="J364" i="4"/>
  <c r="D363" i="4"/>
  <c r="B365" i="4"/>
  <c r="C364" i="4"/>
  <c r="E364" i="4" s="1"/>
  <c r="F364" i="4" s="1"/>
  <c r="H364" i="4" s="1" a="1"/>
  <c r="H364" i="4" s="1"/>
  <c r="N364" i="1"/>
  <c r="O363" i="1"/>
  <c r="I363" i="4" l="1"/>
  <c r="L363" i="4"/>
  <c r="M363" i="4" s="1"/>
  <c r="K364" i="4"/>
  <c r="G364" i="4" a="1"/>
  <c r="G364" i="4" s="1"/>
  <c r="J365" i="4"/>
  <c r="D364" i="4"/>
  <c r="B366" i="4"/>
  <c r="C365" i="4"/>
  <c r="E365" i="4" s="1"/>
  <c r="F365" i="4" s="1"/>
  <c r="H365" i="4" s="1" a="1"/>
  <c r="H365" i="4" s="1"/>
  <c r="N365" i="1"/>
  <c r="O364" i="1"/>
  <c r="I364" i="4" l="1"/>
  <c r="L364" i="4" s="1"/>
  <c r="M364" i="4" s="1"/>
  <c r="K365" i="4"/>
  <c r="G365" i="4" a="1"/>
  <c r="G365" i="4" s="1"/>
  <c r="J366" i="4"/>
  <c r="D365" i="4"/>
  <c r="B367" i="4"/>
  <c r="C366" i="4"/>
  <c r="E366" i="4" s="1"/>
  <c r="F366" i="4" s="1"/>
  <c r="H366" i="4" s="1" a="1"/>
  <c r="H366" i="4" s="1"/>
  <c r="N366" i="1"/>
  <c r="O365" i="1"/>
  <c r="I365" i="4" l="1"/>
  <c r="L365" i="4" s="1"/>
  <c r="M365" i="4" s="1"/>
  <c r="K366" i="4"/>
  <c r="G366" i="4" a="1"/>
  <c r="G366" i="4" s="1"/>
  <c r="J367" i="4"/>
  <c r="D366" i="4"/>
  <c r="B368" i="4"/>
  <c r="C367" i="4"/>
  <c r="E367" i="4" s="1"/>
  <c r="F367" i="4" s="1"/>
  <c r="H367" i="4" s="1" a="1"/>
  <c r="H367" i="4" s="1"/>
  <c r="N367" i="1"/>
  <c r="O366" i="1"/>
  <c r="I366" i="4" l="1"/>
  <c r="L366" i="4" s="1"/>
  <c r="M366" i="4" s="1"/>
  <c r="K367" i="4"/>
  <c r="G367" i="4" a="1"/>
  <c r="G367" i="4" s="1"/>
  <c r="J368" i="4"/>
  <c r="D367" i="4"/>
  <c r="B369" i="4"/>
  <c r="C368" i="4"/>
  <c r="E368" i="4" s="1"/>
  <c r="F368" i="4" s="1"/>
  <c r="H368" i="4" s="1" a="1"/>
  <c r="H368" i="4" s="1"/>
  <c r="N368" i="1"/>
  <c r="O367" i="1"/>
  <c r="I367" i="4" l="1"/>
  <c r="L367" i="4" s="1"/>
  <c r="M367" i="4" s="1"/>
  <c r="K368" i="4"/>
  <c r="G368" i="4" a="1"/>
  <c r="G368" i="4" s="1"/>
  <c r="J369" i="4"/>
  <c r="D368" i="4"/>
  <c r="B370" i="4"/>
  <c r="C369" i="4"/>
  <c r="E369" i="4" s="1"/>
  <c r="F369" i="4" s="1"/>
  <c r="H369" i="4" s="1" a="1"/>
  <c r="H369" i="4" s="1"/>
  <c r="N369" i="1"/>
  <c r="O368" i="1"/>
  <c r="I368" i="4" l="1"/>
  <c r="L368" i="4" s="1"/>
  <c r="M368" i="4" s="1"/>
  <c r="K369" i="4"/>
  <c r="G369" i="4" a="1"/>
  <c r="G369" i="4" s="1"/>
  <c r="J370" i="4"/>
  <c r="D369" i="4"/>
  <c r="B371" i="4"/>
  <c r="C370" i="4"/>
  <c r="E370" i="4" s="1"/>
  <c r="F370" i="4" s="1"/>
  <c r="H370" i="4" s="1" a="1"/>
  <c r="H370" i="4" s="1"/>
  <c r="N370" i="1"/>
  <c r="O369" i="1"/>
  <c r="I369" i="4" l="1"/>
  <c r="L369" i="4" s="1"/>
  <c r="M369" i="4" s="1"/>
  <c r="K370" i="4"/>
  <c r="G370" i="4" a="1"/>
  <c r="G370" i="4" s="1"/>
  <c r="J371" i="4"/>
  <c r="D370" i="4"/>
  <c r="B372" i="4"/>
  <c r="C371" i="4"/>
  <c r="E371" i="4" s="1"/>
  <c r="F371" i="4" s="1"/>
  <c r="H371" i="4" s="1" a="1"/>
  <c r="H371" i="4" s="1"/>
  <c r="N371" i="1"/>
  <c r="O370" i="1"/>
  <c r="I370" i="4" l="1"/>
  <c r="L370" i="4"/>
  <c r="M370" i="4" s="1"/>
  <c r="K371" i="4"/>
  <c r="G371" i="4" a="1"/>
  <c r="G371" i="4" s="1"/>
  <c r="J372" i="4"/>
  <c r="D371" i="4"/>
  <c r="B373" i="4"/>
  <c r="C372" i="4"/>
  <c r="E372" i="4" s="1"/>
  <c r="F372" i="4" s="1"/>
  <c r="H372" i="4" s="1" a="1"/>
  <c r="H372" i="4" s="1"/>
  <c r="N372" i="1"/>
  <c r="O371" i="1"/>
  <c r="I371" i="4" l="1"/>
  <c r="L371" i="4" s="1"/>
  <c r="M371" i="4" s="1"/>
  <c r="K372" i="4"/>
  <c r="G372" i="4" a="1"/>
  <c r="G372" i="4" s="1"/>
  <c r="J373" i="4"/>
  <c r="D372" i="4"/>
  <c r="B374" i="4"/>
  <c r="C373" i="4"/>
  <c r="E373" i="4" s="1"/>
  <c r="F373" i="4" s="1"/>
  <c r="H373" i="4" s="1" a="1"/>
  <c r="H373" i="4" s="1"/>
  <c r="N373" i="1"/>
  <c r="O372" i="1"/>
  <c r="I372" i="4" l="1"/>
  <c r="L372" i="4" s="1"/>
  <c r="M372" i="4" s="1"/>
  <c r="K373" i="4"/>
  <c r="G373" i="4" a="1"/>
  <c r="G373" i="4" s="1"/>
  <c r="J374" i="4"/>
  <c r="D373" i="4"/>
  <c r="B375" i="4"/>
  <c r="C374" i="4"/>
  <c r="E374" i="4" s="1"/>
  <c r="F374" i="4" s="1"/>
  <c r="H374" i="4" s="1" a="1"/>
  <c r="H374" i="4" s="1"/>
  <c r="N374" i="1"/>
  <c r="O373" i="1"/>
  <c r="I373" i="4" l="1"/>
  <c r="L373" i="4" s="1"/>
  <c r="M373" i="4" s="1"/>
  <c r="K374" i="4"/>
  <c r="G374" i="4" a="1"/>
  <c r="G374" i="4" s="1"/>
  <c r="J375" i="4"/>
  <c r="D374" i="4"/>
  <c r="B376" i="4"/>
  <c r="C375" i="4"/>
  <c r="E375" i="4" s="1"/>
  <c r="F375" i="4" s="1"/>
  <c r="H375" i="4" s="1" a="1"/>
  <c r="H375" i="4" s="1"/>
  <c r="N375" i="1"/>
  <c r="O374" i="1"/>
  <c r="I374" i="4" l="1"/>
  <c r="L374" i="4" s="1"/>
  <c r="M374" i="4" s="1"/>
  <c r="K375" i="4"/>
  <c r="G375" i="4" a="1"/>
  <c r="G375" i="4" s="1"/>
  <c r="J376" i="4"/>
  <c r="D375" i="4"/>
  <c r="B377" i="4"/>
  <c r="C376" i="4"/>
  <c r="E376" i="4" s="1"/>
  <c r="F376" i="4" s="1"/>
  <c r="H376" i="4" s="1" a="1"/>
  <c r="H376" i="4" s="1"/>
  <c r="N376" i="1"/>
  <c r="O375" i="1"/>
  <c r="I375" i="4" l="1"/>
  <c r="L375" i="4"/>
  <c r="M375" i="4" s="1"/>
  <c r="K376" i="4"/>
  <c r="G376" i="4" a="1"/>
  <c r="G376" i="4" s="1"/>
  <c r="J377" i="4"/>
  <c r="D376" i="4"/>
  <c r="B378" i="4"/>
  <c r="C377" i="4"/>
  <c r="E377" i="4" s="1"/>
  <c r="F377" i="4" s="1"/>
  <c r="H377" i="4" s="1" a="1"/>
  <c r="H377" i="4" s="1"/>
  <c r="N377" i="1"/>
  <c r="O376" i="1"/>
  <c r="I376" i="4" l="1"/>
  <c r="L376" i="4"/>
  <c r="M376" i="4" s="1"/>
  <c r="K377" i="4"/>
  <c r="G377" i="4" a="1"/>
  <c r="G377" i="4" s="1"/>
  <c r="J378" i="4"/>
  <c r="D377" i="4"/>
  <c r="B379" i="4"/>
  <c r="C378" i="4"/>
  <c r="E378" i="4" s="1"/>
  <c r="F378" i="4" s="1"/>
  <c r="H378" i="4" s="1" a="1"/>
  <c r="H378" i="4" s="1"/>
  <c r="N378" i="1"/>
  <c r="O377" i="1"/>
  <c r="I377" i="4" l="1"/>
  <c r="L377" i="4" s="1"/>
  <c r="M377" i="4" s="1"/>
  <c r="K378" i="4"/>
  <c r="G378" i="4" a="1"/>
  <c r="G378" i="4" s="1"/>
  <c r="J379" i="4"/>
  <c r="D378" i="4"/>
  <c r="B380" i="4"/>
  <c r="C379" i="4"/>
  <c r="E379" i="4" s="1"/>
  <c r="F379" i="4" s="1"/>
  <c r="H379" i="4" s="1" a="1"/>
  <c r="H379" i="4" s="1"/>
  <c r="N379" i="1"/>
  <c r="O378" i="1"/>
  <c r="I378" i="4" l="1"/>
  <c r="L378" i="4" s="1"/>
  <c r="M378" i="4" s="1"/>
  <c r="K379" i="4"/>
  <c r="G379" i="4" a="1"/>
  <c r="G379" i="4" s="1"/>
  <c r="J380" i="4"/>
  <c r="D379" i="4"/>
  <c r="B381" i="4"/>
  <c r="C380" i="4"/>
  <c r="E380" i="4" s="1"/>
  <c r="F380" i="4" s="1"/>
  <c r="H380" i="4" s="1" a="1"/>
  <c r="H380" i="4" s="1"/>
  <c r="N380" i="1"/>
  <c r="O379" i="1"/>
  <c r="I379" i="4" l="1"/>
  <c r="L379" i="4"/>
  <c r="M379" i="4" s="1"/>
  <c r="K380" i="4"/>
  <c r="G380" i="4" a="1"/>
  <c r="G380" i="4" s="1"/>
  <c r="J381" i="4"/>
  <c r="D380" i="4"/>
  <c r="B382" i="4"/>
  <c r="C381" i="4"/>
  <c r="E381" i="4" s="1"/>
  <c r="F381" i="4" s="1"/>
  <c r="H381" i="4" s="1" a="1"/>
  <c r="H381" i="4" s="1"/>
  <c r="N381" i="1"/>
  <c r="O380" i="1"/>
  <c r="I380" i="4" l="1"/>
  <c r="L380" i="4" s="1"/>
  <c r="M380" i="4" s="1"/>
  <c r="K381" i="4"/>
  <c r="G381" i="4" a="1"/>
  <c r="G381" i="4" s="1"/>
  <c r="J382" i="4"/>
  <c r="D381" i="4"/>
  <c r="B383" i="4"/>
  <c r="C382" i="4"/>
  <c r="E382" i="4" s="1"/>
  <c r="F382" i="4" s="1"/>
  <c r="H382" i="4" s="1" a="1"/>
  <c r="H382" i="4" s="1"/>
  <c r="N382" i="1"/>
  <c r="O381" i="1"/>
  <c r="I381" i="4" l="1"/>
  <c r="L381" i="4" s="1"/>
  <c r="M381" i="4" s="1"/>
  <c r="K382" i="4"/>
  <c r="G382" i="4" a="1"/>
  <c r="G382" i="4" s="1"/>
  <c r="J383" i="4"/>
  <c r="D382" i="4"/>
  <c r="B384" i="4"/>
  <c r="C383" i="4"/>
  <c r="E383" i="4" s="1"/>
  <c r="F383" i="4" s="1"/>
  <c r="H383" i="4" s="1" a="1"/>
  <c r="H383" i="4" s="1"/>
  <c r="N383" i="1"/>
  <c r="O382" i="1"/>
  <c r="I382" i="4" l="1"/>
  <c r="L382" i="4" s="1"/>
  <c r="M382" i="4" s="1"/>
  <c r="K383" i="4"/>
  <c r="G383" i="4" a="1"/>
  <c r="G383" i="4" s="1"/>
  <c r="J384" i="4"/>
  <c r="D383" i="4"/>
  <c r="B385" i="4"/>
  <c r="C384" i="4"/>
  <c r="E384" i="4" s="1"/>
  <c r="F384" i="4" s="1"/>
  <c r="H384" i="4" s="1" a="1"/>
  <c r="H384" i="4" s="1"/>
  <c r="N384" i="1"/>
  <c r="O383" i="1"/>
  <c r="I383" i="4" l="1"/>
  <c r="L383" i="4" s="1"/>
  <c r="M383" i="4" s="1"/>
  <c r="K384" i="4"/>
  <c r="G384" i="4" a="1"/>
  <c r="G384" i="4" s="1"/>
  <c r="J385" i="4"/>
  <c r="D384" i="4"/>
  <c r="B386" i="4"/>
  <c r="C385" i="4"/>
  <c r="E385" i="4" s="1"/>
  <c r="F385" i="4" s="1"/>
  <c r="H385" i="4" s="1" a="1"/>
  <c r="H385" i="4" s="1"/>
  <c r="N385" i="1"/>
  <c r="O384" i="1"/>
  <c r="I384" i="4" l="1"/>
  <c r="L384" i="4" s="1"/>
  <c r="M384" i="4" s="1"/>
  <c r="K385" i="4"/>
  <c r="G385" i="4" a="1"/>
  <c r="G385" i="4" s="1"/>
  <c r="J386" i="4"/>
  <c r="D385" i="4"/>
  <c r="B387" i="4"/>
  <c r="C386" i="4"/>
  <c r="E386" i="4" s="1"/>
  <c r="F386" i="4" s="1"/>
  <c r="H386" i="4" s="1" a="1"/>
  <c r="H386" i="4" s="1"/>
  <c r="N386" i="1"/>
  <c r="O385" i="1"/>
  <c r="I385" i="4" l="1"/>
  <c r="L385" i="4"/>
  <c r="M385" i="4" s="1"/>
  <c r="K386" i="4"/>
  <c r="G386" i="4" a="1"/>
  <c r="G386" i="4" s="1"/>
  <c r="J387" i="4"/>
  <c r="D386" i="4"/>
  <c r="B388" i="4"/>
  <c r="C387" i="4"/>
  <c r="E387" i="4" s="1"/>
  <c r="F387" i="4" s="1"/>
  <c r="H387" i="4" s="1" a="1"/>
  <c r="H387" i="4" s="1"/>
  <c r="N387" i="1"/>
  <c r="O386" i="1"/>
  <c r="I386" i="4" l="1"/>
  <c r="L386" i="4" s="1"/>
  <c r="M386" i="4" s="1"/>
  <c r="K387" i="4"/>
  <c r="G387" i="4" a="1"/>
  <c r="G387" i="4" s="1"/>
  <c r="J388" i="4"/>
  <c r="D387" i="4"/>
  <c r="B389" i="4"/>
  <c r="C388" i="4"/>
  <c r="E388" i="4" s="1"/>
  <c r="F388" i="4" s="1"/>
  <c r="H388" i="4" s="1" a="1"/>
  <c r="H388" i="4" s="1"/>
  <c r="N388" i="1"/>
  <c r="O387" i="1"/>
  <c r="I387" i="4" l="1"/>
  <c r="L387" i="4"/>
  <c r="M387" i="4" s="1"/>
  <c r="K388" i="4"/>
  <c r="G388" i="4" a="1"/>
  <c r="G388" i="4" s="1"/>
  <c r="J389" i="4"/>
  <c r="D388" i="4"/>
  <c r="B390" i="4"/>
  <c r="C389" i="4"/>
  <c r="E389" i="4" s="1"/>
  <c r="F389" i="4" s="1"/>
  <c r="H389" i="4" s="1" a="1"/>
  <c r="H389" i="4" s="1"/>
  <c r="N389" i="1"/>
  <c r="O388" i="1"/>
  <c r="I388" i="4" l="1"/>
  <c r="L388" i="4"/>
  <c r="M388" i="4" s="1"/>
  <c r="K389" i="4"/>
  <c r="G389" i="4" a="1"/>
  <c r="G389" i="4" s="1"/>
  <c r="J390" i="4"/>
  <c r="D389" i="4"/>
  <c r="B391" i="4"/>
  <c r="C390" i="4"/>
  <c r="E390" i="4" s="1"/>
  <c r="F390" i="4" s="1"/>
  <c r="H390" i="4" s="1" a="1"/>
  <c r="H390" i="4" s="1"/>
  <c r="N390" i="1"/>
  <c r="O389" i="1"/>
  <c r="I389" i="4" l="1"/>
  <c r="L389" i="4" s="1"/>
  <c r="M389" i="4" s="1"/>
  <c r="K390" i="4"/>
  <c r="G390" i="4" a="1"/>
  <c r="G390" i="4" s="1"/>
  <c r="J391" i="4"/>
  <c r="D390" i="4"/>
  <c r="B392" i="4"/>
  <c r="C391" i="4"/>
  <c r="E391" i="4" s="1"/>
  <c r="F391" i="4" s="1"/>
  <c r="H391" i="4" s="1" a="1"/>
  <c r="H391" i="4" s="1"/>
  <c r="N391" i="1"/>
  <c r="O390" i="1"/>
  <c r="I390" i="4" l="1"/>
  <c r="L390" i="4"/>
  <c r="M390" i="4" s="1"/>
  <c r="K391" i="4"/>
  <c r="G391" i="4" a="1"/>
  <c r="G391" i="4" s="1"/>
  <c r="J392" i="4"/>
  <c r="D391" i="4"/>
  <c r="B393" i="4"/>
  <c r="C392" i="4"/>
  <c r="E392" i="4" s="1"/>
  <c r="F392" i="4" s="1"/>
  <c r="H392" i="4" s="1" a="1"/>
  <c r="H392" i="4" s="1"/>
  <c r="N392" i="1"/>
  <c r="O391" i="1"/>
  <c r="I391" i="4" l="1"/>
  <c r="L391" i="4" s="1"/>
  <c r="M391" i="4" s="1"/>
  <c r="K392" i="4"/>
  <c r="G392" i="4" a="1"/>
  <c r="G392" i="4" s="1"/>
  <c r="J393" i="4"/>
  <c r="D392" i="4"/>
  <c r="B394" i="4"/>
  <c r="C393" i="4"/>
  <c r="E393" i="4" s="1"/>
  <c r="F393" i="4" s="1"/>
  <c r="H393" i="4" s="1" a="1"/>
  <c r="H393" i="4" s="1"/>
  <c r="N393" i="1"/>
  <c r="O392" i="1"/>
  <c r="I392" i="4" l="1"/>
  <c r="L392" i="4"/>
  <c r="M392" i="4" s="1"/>
  <c r="K393" i="4"/>
  <c r="G393" i="4" a="1"/>
  <c r="G393" i="4" s="1"/>
  <c r="J394" i="4"/>
  <c r="D393" i="4"/>
  <c r="B395" i="4"/>
  <c r="C394" i="4"/>
  <c r="E394" i="4" s="1"/>
  <c r="F394" i="4" s="1"/>
  <c r="H394" i="4" s="1" a="1"/>
  <c r="H394" i="4" s="1"/>
  <c r="N394" i="1"/>
  <c r="O393" i="1"/>
  <c r="I393" i="4" l="1"/>
  <c r="L393" i="4" s="1"/>
  <c r="M393" i="4" s="1"/>
  <c r="K394" i="4"/>
  <c r="G394" i="4" a="1"/>
  <c r="G394" i="4" s="1"/>
  <c r="J395" i="4"/>
  <c r="D394" i="4"/>
  <c r="B396" i="4"/>
  <c r="C395" i="4"/>
  <c r="E395" i="4" s="1"/>
  <c r="F395" i="4" s="1"/>
  <c r="H395" i="4" s="1" a="1"/>
  <c r="H395" i="4" s="1"/>
  <c r="N395" i="1"/>
  <c r="O394" i="1"/>
  <c r="I394" i="4" l="1"/>
  <c r="L394" i="4" s="1"/>
  <c r="M394" i="4" s="1"/>
  <c r="K395" i="4"/>
  <c r="G395" i="4" a="1"/>
  <c r="G395" i="4" s="1"/>
  <c r="J396" i="4"/>
  <c r="D395" i="4"/>
  <c r="B397" i="4"/>
  <c r="C396" i="4"/>
  <c r="E396" i="4" s="1"/>
  <c r="F396" i="4" s="1"/>
  <c r="H396" i="4" s="1" a="1"/>
  <c r="H396" i="4" s="1"/>
  <c r="N396" i="1"/>
  <c r="O395" i="1"/>
  <c r="I395" i="4" l="1"/>
  <c r="L395" i="4" s="1"/>
  <c r="M395" i="4" s="1"/>
  <c r="K396" i="4"/>
  <c r="G396" i="4" a="1"/>
  <c r="G396" i="4" s="1"/>
  <c r="J397" i="4"/>
  <c r="D396" i="4"/>
  <c r="B398" i="4"/>
  <c r="C397" i="4"/>
  <c r="E397" i="4" s="1"/>
  <c r="F397" i="4" s="1"/>
  <c r="H397" i="4" s="1" a="1"/>
  <c r="H397" i="4" s="1"/>
  <c r="N397" i="1"/>
  <c r="O396" i="1"/>
  <c r="I396" i="4" l="1"/>
  <c r="L396" i="4" s="1"/>
  <c r="M396" i="4" s="1"/>
  <c r="K397" i="4"/>
  <c r="G397" i="4" a="1"/>
  <c r="G397" i="4" s="1"/>
  <c r="J398" i="4"/>
  <c r="D397" i="4"/>
  <c r="B399" i="4"/>
  <c r="C398" i="4"/>
  <c r="E398" i="4" s="1"/>
  <c r="F398" i="4" s="1"/>
  <c r="H398" i="4" s="1" a="1"/>
  <c r="H398" i="4" s="1"/>
  <c r="N398" i="1"/>
  <c r="O397" i="1"/>
  <c r="I397" i="4" l="1"/>
  <c r="L397" i="4" s="1"/>
  <c r="M397" i="4" s="1"/>
  <c r="K398" i="4"/>
  <c r="G398" i="4" a="1"/>
  <c r="G398" i="4" s="1"/>
  <c r="J399" i="4"/>
  <c r="D398" i="4"/>
  <c r="B400" i="4"/>
  <c r="C399" i="4"/>
  <c r="E399" i="4" s="1"/>
  <c r="F399" i="4" s="1"/>
  <c r="H399" i="4" s="1" a="1"/>
  <c r="H399" i="4" s="1"/>
  <c r="N399" i="1"/>
  <c r="O398" i="1"/>
  <c r="I398" i="4" l="1"/>
  <c r="L398" i="4" s="1"/>
  <c r="M398" i="4" s="1"/>
  <c r="K399" i="4"/>
  <c r="G399" i="4" a="1"/>
  <c r="G399" i="4" s="1"/>
  <c r="J400" i="4"/>
  <c r="D399" i="4"/>
  <c r="B401" i="4"/>
  <c r="C400" i="4"/>
  <c r="E400" i="4" s="1"/>
  <c r="F400" i="4" s="1"/>
  <c r="H400" i="4" s="1" a="1"/>
  <c r="H400" i="4" s="1"/>
  <c r="N400" i="1"/>
  <c r="O399" i="1"/>
  <c r="I399" i="4" l="1"/>
  <c r="L399" i="4" s="1"/>
  <c r="M399" i="4" s="1"/>
  <c r="K400" i="4"/>
  <c r="G400" i="4" a="1"/>
  <c r="G400" i="4" s="1"/>
  <c r="J401" i="4"/>
  <c r="D400" i="4"/>
  <c r="B402" i="4"/>
  <c r="C401" i="4"/>
  <c r="E401" i="4" s="1"/>
  <c r="F401" i="4" s="1"/>
  <c r="H401" i="4" s="1" a="1"/>
  <c r="H401" i="4" s="1"/>
  <c r="N401" i="1"/>
  <c r="O400" i="1"/>
  <c r="I400" i="4" l="1"/>
  <c r="L400" i="4" s="1"/>
  <c r="M400" i="4" s="1"/>
  <c r="K401" i="4"/>
  <c r="G401" i="4" a="1"/>
  <c r="G401" i="4" s="1"/>
  <c r="J402" i="4"/>
  <c r="D401" i="4"/>
  <c r="B403" i="4"/>
  <c r="C402" i="4"/>
  <c r="E402" i="4" s="1"/>
  <c r="F402" i="4" s="1"/>
  <c r="H402" i="4" s="1" a="1"/>
  <c r="H402" i="4" s="1"/>
  <c r="N402" i="1"/>
  <c r="O401" i="1"/>
  <c r="I401" i="4" l="1"/>
  <c r="L401" i="4" s="1"/>
  <c r="M401" i="4" s="1"/>
  <c r="K402" i="4"/>
  <c r="G402" i="4" a="1"/>
  <c r="G402" i="4" s="1"/>
  <c r="J403" i="4"/>
  <c r="D402" i="4"/>
  <c r="B404" i="4"/>
  <c r="C403" i="4"/>
  <c r="E403" i="4" s="1"/>
  <c r="F403" i="4" s="1"/>
  <c r="H403" i="4" s="1" a="1"/>
  <c r="H403" i="4" s="1"/>
  <c r="N403" i="1"/>
  <c r="O402" i="1"/>
  <c r="I402" i="4" l="1"/>
  <c r="L402" i="4"/>
  <c r="M402" i="4" s="1"/>
  <c r="K403" i="4"/>
  <c r="G403" i="4" a="1"/>
  <c r="G403" i="4" s="1"/>
  <c r="J404" i="4"/>
  <c r="D403" i="4"/>
  <c r="B405" i="4"/>
  <c r="C404" i="4"/>
  <c r="E404" i="4" s="1"/>
  <c r="F404" i="4" s="1"/>
  <c r="H404" i="4" s="1" a="1"/>
  <c r="H404" i="4" s="1"/>
  <c r="N404" i="1"/>
  <c r="O403" i="1"/>
  <c r="I403" i="4" l="1"/>
  <c r="L403" i="4" s="1"/>
  <c r="M403" i="4" s="1"/>
  <c r="K404" i="4"/>
  <c r="G404" i="4" a="1"/>
  <c r="G404" i="4" s="1"/>
  <c r="J405" i="4"/>
  <c r="D404" i="4"/>
  <c r="B406" i="4"/>
  <c r="C405" i="4"/>
  <c r="E405" i="4" s="1"/>
  <c r="F405" i="4" s="1"/>
  <c r="H405" i="4" s="1" a="1"/>
  <c r="H405" i="4" s="1"/>
  <c r="N405" i="1"/>
  <c r="O404" i="1"/>
  <c r="I404" i="4" l="1"/>
  <c r="L404" i="4" s="1"/>
  <c r="M404" i="4" s="1"/>
  <c r="K405" i="4"/>
  <c r="G405" i="4" a="1"/>
  <c r="G405" i="4" s="1"/>
  <c r="J406" i="4"/>
  <c r="D405" i="4"/>
  <c r="B407" i="4"/>
  <c r="C406" i="4"/>
  <c r="E406" i="4" s="1"/>
  <c r="F406" i="4" s="1"/>
  <c r="H406" i="4" s="1" a="1"/>
  <c r="H406" i="4" s="1"/>
  <c r="N406" i="1"/>
  <c r="O405" i="1"/>
  <c r="I405" i="4" l="1"/>
  <c r="L405" i="4" s="1"/>
  <c r="M405" i="4" s="1"/>
  <c r="K406" i="4"/>
  <c r="G406" i="4" a="1"/>
  <c r="G406" i="4" s="1"/>
  <c r="J407" i="4"/>
  <c r="D406" i="4"/>
  <c r="B408" i="4"/>
  <c r="C407" i="4"/>
  <c r="E407" i="4" s="1"/>
  <c r="F407" i="4" s="1"/>
  <c r="H407" i="4" s="1" a="1"/>
  <c r="H407" i="4" s="1"/>
  <c r="N407" i="1"/>
  <c r="O406" i="1"/>
  <c r="I406" i="4" l="1"/>
  <c r="L406" i="4" s="1"/>
  <c r="M406" i="4" s="1"/>
  <c r="K407" i="4"/>
  <c r="G407" i="4" a="1"/>
  <c r="G407" i="4" s="1"/>
  <c r="J408" i="4"/>
  <c r="D407" i="4"/>
  <c r="B409" i="4"/>
  <c r="C408" i="4"/>
  <c r="E408" i="4" s="1"/>
  <c r="F408" i="4" s="1"/>
  <c r="H408" i="4" s="1" a="1"/>
  <c r="H408" i="4" s="1"/>
  <c r="N408" i="1"/>
  <c r="O407" i="1"/>
  <c r="I407" i="4" l="1"/>
  <c r="L407" i="4" s="1"/>
  <c r="M407" i="4" s="1"/>
  <c r="K408" i="4"/>
  <c r="G408" i="4" a="1"/>
  <c r="G408" i="4" s="1"/>
  <c r="J409" i="4"/>
  <c r="D408" i="4"/>
  <c r="B410" i="4"/>
  <c r="C409" i="4"/>
  <c r="E409" i="4" s="1"/>
  <c r="F409" i="4" s="1"/>
  <c r="H409" i="4" s="1" a="1"/>
  <c r="H409" i="4" s="1"/>
  <c r="N409" i="1"/>
  <c r="O408" i="1"/>
  <c r="I408" i="4" l="1"/>
  <c r="L408" i="4" s="1"/>
  <c r="M408" i="4" s="1"/>
  <c r="K409" i="4"/>
  <c r="G409" i="4" a="1"/>
  <c r="G409" i="4" s="1"/>
  <c r="J410" i="4"/>
  <c r="D409" i="4"/>
  <c r="B411" i="4"/>
  <c r="C410" i="4"/>
  <c r="E410" i="4" s="1"/>
  <c r="F410" i="4" s="1"/>
  <c r="H410" i="4" s="1" a="1"/>
  <c r="H410" i="4" s="1"/>
  <c r="N410" i="1"/>
  <c r="O409" i="1"/>
  <c r="I409" i="4" l="1"/>
  <c r="L409" i="4" s="1"/>
  <c r="M409" i="4" s="1"/>
  <c r="K410" i="4"/>
  <c r="G410" i="4" a="1"/>
  <c r="G410" i="4" s="1"/>
  <c r="J411" i="4"/>
  <c r="D410" i="4"/>
  <c r="B412" i="4"/>
  <c r="C411" i="4"/>
  <c r="E411" i="4" s="1"/>
  <c r="F411" i="4" s="1"/>
  <c r="H411" i="4" s="1" a="1"/>
  <c r="H411" i="4" s="1"/>
  <c r="N411" i="1"/>
  <c r="O410" i="1"/>
  <c r="I410" i="4" l="1"/>
  <c r="L410" i="4" s="1"/>
  <c r="M410" i="4" s="1"/>
  <c r="K411" i="4"/>
  <c r="G411" i="4" a="1"/>
  <c r="G411" i="4" s="1"/>
  <c r="J412" i="4"/>
  <c r="D411" i="4"/>
  <c r="B413" i="4"/>
  <c r="C412" i="4"/>
  <c r="E412" i="4" s="1"/>
  <c r="F412" i="4" s="1"/>
  <c r="H412" i="4" s="1" a="1"/>
  <c r="H412" i="4" s="1"/>
  <c r="N412" i="1"/>
  <c r="O411" i="1"/>
  <c r="I411" i="4" l="1"/>
  <c r="L411" i="4" s="1"/>
  <c r="M411" i="4" s="1"/>
  <c r="K412" i="4"/>
  <c r="G412" i="4" a="1"/>
  <c r="G412" i="4" s="1"/>
  <c r="J413" i="4"/>
  <c r="D412" i="4"/>
  <c r="B414" i="4"/>
  <c r="C413" i="4"/>
  <c r="E413" i="4" s="1"/>
  <c r="F413" i="4" s="1"/>
  <c r="H413" i="4" s="1" a="1"/>
  <c r="H413" i="4" s="1"/>
  <c r="N413" i="1"/>
  <c r="O412" i="1"/>
  <c r="I412" i="4" l="1"/>
  <c r="L412" i="4"/>
  <c r="M412" i="4" s="1"/>
  <c r="K413" i="4"/>
  <c r="G413" i="4" a="1"/>
  <c r="G413" i="4" s="1"/>
  <c r="J414" i="4"/>
  <c r="D413" i="4"/>
  <c r="B415" i="4"/>
  <c r="C414" i="4"/>
  <c r="E414" i="4" s="1"/>
  <c r="F414" i="4" s="1"/>
  <c r="H414" i="4" s="1" a="1"/>
  <c r="H414" i="4" s="1"/>
  <c r="N414" i="1"/>
  <c r="O413" i="1"/>
  <c r="I413" i="4" l="1"/>
  <c r="L413" i="4" s="1"/>
  <c r="M413" i="4" s="1"/>
  <c r="K414" i="4"/>
  <c r="G414" i="4" a="1"/>
  <c r="G414" i="4" s="1"/>
  <c r="J415" i="4"/>
  <c r="D414" i="4"/>
  <c r="B416" i="4"/>
  <c r="C415" i="4"/>
  <c r="E415" i="4" s="1"/>
  <c r="F415" i="4" s="1"/>
  <c r="H415" i="4" s="1" a="1"/>
  <c r="H415" i="4" s="1"/>
  <c r="N415" i="1"/>
  <c r="O414" i="1"/>
  <c r="I414" i="4" l="1"/>
  <c r="L414" i="4" s="1"/>
  <c r="M414" i="4" s="1"/>
  <c r="K415" i="4"/>
  <c r="G415" i="4" a="1"/>
  <c r="G415" i="4" s="1"/>
  <c r="J416" i="4"/>
  <c r="D415" i="4"/>
  <c r="B417" i="4"/>
  <c r="C416" i="4"/>
  <c r="E416" i="4" s="1"/>
  <c r="F416" i="4" s="1"/>
  <c r="H416" i="4" s="1" a="1"/>
  <c r="H416" i="4" s="1"/>
  <c r="N416" i="1"/>
  <c r="O415" i="1"/>
  <c r="I415" i="4" l="1"/>
  <c r="L415" i="4" s="1"/>
  <c r="M415" i="4" s="1"/>
  <c r="K416" i="4"/>
  <c r="G416" i="4" a="1"/>
  <c r="G416" i="4" s="1"/>
  <c r="J417" i="4"/>
  <c r="D416" i="4"/>
  <c r="B418" i="4"/>
  <c r="C417" i="4"/>
  <c r="E417" i="4" s="1"/>
  <c r="F417" i="4" s="1"/>
  <c r="H417" i="4" s="1" a="1"/>
  <c r="H417" i="4" s="1"/>
  <c r="N417" i="1"/>
  <c r="O416" i="1"/>
  <c r="I416" i="4" l="1"/>
  <c r="L416" i="4" s="1"/>
  <c r="M416" i="4" s="1"/>
  <c r="K417" i="4"/>
  <c r="G417" i="4" a="1"/>
  <c r="G417" i="4" s="1"/>
  <c r="J418" i="4"/>
  <c r="D417" i="4"/>
  <c r="B419" i="4"/>
  <c r="C418" i="4"/>
  <c r="E418" i="4" s="1"/>
  <c r="F418" i="4" s="1"/>
  <c r="H418" i="4" s="1" a="1"/>
  <c r="H418" i="4" s="1"/>
  <c r="N418" i="1"/>
  <c r="O417" i="1"/>
  <c r="I417" i="4" l="1"/>
  <c r="L417" i="4" s="1"/>
  <c r="M417" i="4" s="1"/>
  <c r="K418" i="4"/>
  <c r="G418" i="4" a="1"/>
  <c r="G418" i="4" s="1"/>
  <c r="J419" i="4"/>
  <c r="D418" i="4"/>
  <c r="B420" i="4"/>
  <c r="C419" i="4"/>
  <c r="E419" i="4" s="1"/>
  <c r="F419" i="4" s="1"/>
  <c r="H419" i="4" s="1" a="1"/>
  <c r="H419" i="4" s="1"/>
  <c r="N419" i="1"/>
  <c r="O418" i="1"/>
  <c r="I418" i="4" l="1"/>
  <c r="L418" i="4" s="1"/>
  <c r="M418" i="4" s="1"/>
  <c r="K419" i="4"/>
  <c r="G419" i="4" a="1"/>
  <c r="G419" i="4" s="1"/>
  <c r="J420" i="4"/>
  <c r="D419" i="4"/>
  <c r="B421" i="4"/>
  <c r="C420" i="4"/>
  <c r="E420" i="4" s="1"/>
  <c r="F420" i="4" s="1"/>
  <c r="H420" i="4" s="1" a="1"/>
  <c r="H420" i="4" s="1"/>
  <c r="N420" i="1"/>
  <c r="O419" i="1"/>
  <c r="I419" i="4" l="1"/>
  <c r="L419" i="4"/>
  <c r="M419" i="4" s="1"/>
  <c r="K420" i="4"/>
  <c r="G420" i="4" a="1"/>
  <c r="G420" i="4" s="1"/>
  <c r="J421" i="4"/>
  <c r="D420" i="4"/>
  <c r="B422" i="4"/>
  <c r="C421" i="4"/>
  <c r="E421" i="4" s="1"/>
  <c r="F421" i="4" s="1"/>
  <c r="H421" i="4" s="1" a="1"/>
  <c r="H421" i="4" s="1"/>
  <c r="N421" i="1"/>
  <c r="O420" i="1"/>
  <c r="I420" i="4" l="1"/>
  <c r="L420" i="4" s="1"/>
  <c r="M420" i="4" s="1"/>
  <c r="K421" i="4"/>
  <c r="G421" i="4" a="1"/>
  <c r="G421" i="4" s="1"/>
  <c r="J422" i="4"/>
  <c r="D421" i="4"/>
  <c r="B423" i="4"/>
  <c r="C422" i="4"/>
  <c r="E422" i="4" s="1"/>
  <c r="F422" i="4" s="1"/>
  <c r="H422" i="4" s="1" a="1"/>
  <c r="H422" i="4" s="1"/>
  <c r="N422" i="1"/>
  <c r="O421" i="1"/>
  <c r="I421" i="4" l="1"/>
  <c r="L421" i="4"/>
  <c r="M421" i="4" s="1"/>
  <c r="K422" i="4"/>
  <c r="G422" i="4" a="1"/>
  <c r="G422" i="4" s="1"/>
  <c r="J423" i="4"/>
  <c r="D422" i="4"/>
  <c r="B424" i="4"/>
  <c r="C423" i="4"/>
  <c r="E423" i="4" s="1"/>
  <c r="F423" i="4" s="1"/>
  <c r="H423" i="4" s="1" a="1"/>
  <c r="H423" i="4" s="1"/>
  <c r="N423" i="1"/>
  <c r="O422" i="1"/>
  <c r="I422" i="4" l="1"/>
  <c r="L422" i="4"/>
  <c r="M422" i="4" s="1"/>
  <c r="K423" i="4"/>
  <c r="G423" i="4" a="1"/>
  <c r="G423" i="4" s="1"/>
  <c r="J424" i="4"/>
  <c r="D423" i="4"/>
  <c r="B425" i="4"/>
  <c r="C424" i="4"/>
  <c r="E424" i="4" s="1"/>
  <c r="F424" i="4" s="1"/>
  <c r="H424" i="4" s="1" a="1"/>
  <c r="H424" i="4" s="1"/>
  <c r="N424" i="1"/>
  <c r="O423" i="1"/>
  <c r="I423" i="4" l="1"/>
  <c r="L423" i="4"/>
  <c r="M423" i="4" s="1"/>
  <c r="K424" i="4"/>
  <c r="G424" i="4" a="1"/>
  <c r="G424" i="4" s="1"/>
  <c r="J425" i="4"/>
  <c r="D424" i="4"/>
  <c r="B426" i="4"/>
  <c r="C425" i="4"/>
  <c r="E425" i="4" s="1"/>
  <c r="F425" i="4" s="1"/>
  <c r="H425" i="4" s="1" a="1"/>
  <c r="H425" i="4" s="1"/>
  <c r="N425" i="1"/>
  <c r="O424" i="1"/>
  <c r="I424" i="4" l="1"/>
  <c r="L424" i="4" s="1"/>
  <c r="M424" i="4" s="1"/>
  <c r="K425" i="4"/>
  <c r="G425" i="4" a="1"/>
  <c r="G425" i="4" s="1"/>
  <c r="J426" i="4"/>
  <c r="D425" i="4"/>
  <c r="B427" i="4"/>
  <c r="C426" i="4"/>
  <c r="E426" i="4" s="1"/>
  <c r="F426" i="4" s="1"/>
  <c r="H426" i="4" s="1" a="1"/>
  <c r="H426" i="4" s="1"/>
  <c r="N426" i="1"/>
  <c r="O425" i="1"/>
  <c r="I425" i="4" l="1"/>
  <c r="L425" i="4" s="1"/>
  <c r="M425" i="4" s="1"/>
  <c r="K426" i="4"/>
  <c r="G426" i="4" a="1"/>
  <c r="G426" i="4" s="1"/>
  <c r="J427" i="4"/>
  <c r="D426" i="4"/>
  <c r="B428" i="4"/>
  <c r="C427" i="4"/>
  <c r="E427" i="4" s="1"/>
  <c r="F427" i="4" s="1"/>
  <c r="H427" i="4" s="1" a="1"/>
  <c r="H427" i="4" s="1"/>
  <c r="N427" i="1"/>
  <c r="O426" i="1"/>
  <c r="I426" i="4" l="1"/>
  <c r="L426" i="4" s="1"/>
  <c r="M426" i="4" s="1"/>
  <c r="K427" i="4"/>
  <c r="G427" i="4" a="1"/>
  <c r="G427" i="4" s="1"/>
  <c r="J428" i="4"/>
  <c r="D427" i="4"/>
  <c r="B429" i="4"/>
  <c r="C428" i="4"/>
  <c r="E428" i="4" s="1"/>
  <c r="F428" i="4" s="1"/>
  <c r="H428" i="4" s="1" a="1"/>
  <c r="H428" i="4" s="1"/>
  <c r="N428" i="1"/>
  <c r="O427" i="1"/>
  <c r="I427" i="4" l="1"/>
  <c r="L427" i="4" s="1"/>
  <c r="M427" i="4" s="1"/>
  <c r="K428" i="4"/>
  <c r="G428" i="4" a="1"/>
  <c r="G428" i="4" s="1"/>
  <c r="J429" i="4"/>
  <c r="D428" i="4"/>
  <c r="B430" i="4"/>
  <c r="C429" i="4"/>
  <c r="E429" i="4" s="1"/>
  <c r="F429" i="4" s="1"/>
  <c r="H429" i="4" s="1" a="1"/>
  <c r="H429" i="4" s="1"/>
  <c r="N429" i="1"/>
  <c r="O428" i="1"/>
  <c r="I428" i="4" l="1"/>
  <c r="L428" i="4"/>
  <c r="M428" i="4" s="1"/>
  <c r="K429" i="4"/>
  <c r="G429" i="4" a="1"/>
  <c r="G429" i="4" s="1"/>
  <c r="J430" i="4"/>
  <c r="D429" i="4"/>
  <c r="B431" i="4"/>
  <c r="C430" i="4"/>
  <c r="E430" i="4" s="1"/>
  <c r="F430" i="4" s="1"/>
  <c r="H430" i="4" s="1" a="1"/>
  <c r="H430" i="4" s="1"/>
  <c r="N430" i="1"/>
  <c r="O429" i="1"/>
  <c r="I429" i="4" l="1"/>
  <c r="L429" i="4" s="1"/>
  <c r="M429" i="4" s="1"/>
  <c r="K430" i="4"/>
  <c r="G430" i="4" a="1"/>
  <c r="G430" i="4" s="1"/>
  <c r="J431" i="4"/>
  <c r="D430" i="4"/>
  <c r="B432" i="4"/>
  <c r="C431" i="4"/>
  <c r="E431" i="4" s="1"/>
  <c r="F431" i="4" s="1"/>
  <c r="H431" i="4" s="1" a="1"/>
  <c r="H431" i="4" s="1"/>
  <c r="N431" i="1"/>
  <c r="O430" i="1"/>
  <c r="I430" i="4" l="1"/>
  <c r="L430" i="4" s="1"/>
  <c r="M430" i="4" s="1"/>
  <c r="K431" i="4"/>
  <c r="G431" i="4" a="1"/>
  <c r="G431" i="4" s="1"/>
  <c r="J432" i="4"/>
  <c r="D431" i="4"/>
  <c r="B433" i="4"/>
  <c r="C432" i="4"/>
  <c r="E432" i="4" s="1"/>
  <c r="F432" i="4" s="1"/>
  <c r="H432" i="4" s="1" a="1"/>
  <c r="H432" i="4" s="1"/>
  <c r="N432" i="1"/>
  <c r="O431" i="1"/>
  <c r="I431" i="4" l="1"/>
  <c r="L431" i="4" s="1"/>
  <c r="M431" i="4" s="1"/>
  <c r="K432" i="4"/>
  <c r="G432" i="4" a="1"/>
  <c r="G432" i="4" s="1"/>
  <c r="J433" i="4"/>
  <c r="D432" i="4"/>
  <c r="B434" i="4"/>
  <c r="C433" i="4"/>
  <c r="E433" i="4" s="1"/>
  <c r="F433" i="4" s="1"/>
  <c r="H433" i="4" s="1" a="1"/>
  <c r="H433" i="4" s="1"/>
  <c r="N433" i="1"/>
  <c r="O432" i="1"/>
  <c r="I432" i="4" l="1"/>
  <c r="L432" i="4" s="1"/>
  <c r="M432" i="4" s="1"/>
  <c r="K433" i="4"/>
  <c r="G433" i="4" a="1"/>
  <c r="G433" i="4" s="1"/>
  <c r="J434" i="4"/>
  <c r="D433" i="4"/>
  <c r="B435" i="4"/>
  <c r="C434" i="4"/>
  <c r="E434" i="4" s="1"/>
  <c r="F434" i="4" s="1"/>
  <c r="H434" i="4" s="1" a="1"/>
  <c r="H434" i="4" s="1"/>
  <c r="N434" i="1"/>
  <c r="O433" i="1"/>
  <c r="I433" i="4" l="1"/>
  <c r="L433" i="4" s="1"/>
  <c r="M433" i="4" s="1"/>
  <c r="K434" i="4"/>
  <c r="G434" i="4" a="1"/>
  <c r="G434" i="4" s="1"/>
  <c r="J435" i="4"/>
  <c r="D434" i="4"/>
  <c r="B436" i="4"/>
  <c r="C435" i="4"/>
  <c r="E435" i="4" s="1"/>
  <c r="F435" i="4" s="1"/>
  <c r="H435" i="4" s="1" a="1"/>
  <c r="H435" i="4" s="1"/>
  <c r="N435" i="1"/>
  <c r="O434" i="1"/>
  <c r="I434" i="4" l="1"/>
  <c r="L434" i="4" s="1"/>
  <c r="M434" i="4" s="1"/>
  <c r="K435" i="4"/>
  <c r="G435" i="4" a="1"/>
  <c r="G435" i="4" s="1"/>
  <c r="J436" i="4"/>
  <c r="D435" i="4"/>
  <c r="B437" i="4"/>
  <c r="C436" i="4"/>
  <c r="E436" i="4" s="1"/>
  <c r="F436" i="4" s="1"/>
  <c r="H436" i="4" s="1" a="1"/>
  <c r="H436" i="4" s="1"/>
  <c r="N436" i="1"/>
  <c r="O435" i="1"/>
  <c r="I435" i="4" l="1"/>
  <c r="L435" i="4" s="1"/>
  <c r="M435" i="4" s="1"/>
  <c r="K436" i="4"/>
  <c r="G436" i="4" a="1"/>
  <c r="G436" i="4" s="1"/>
  <c r="J437" i="4"/>
  <c r="D436" i="4"/>
  <c r="B438" i="4"/>
  <c r="C437" i="4"/>
  <c r="E437" i="4" s="1"/>
  <c r="F437" i="4" s="1"/>
  <c r="H437" i="4" s="1" a="1"/>
  <c r="H437" i="4" s="1"/>
  <c r="N437" i="1"/>
  <c r="O436" i="1"/>
  <c r="I436" i="4" l="1"/>
  <c r="L436" i="4" s="1"/>
  <c r="M436" i="4" s="1"/>
  <c r="K437" i="4"/>
  <c r="G437" i="4" a="1"/>
  <c r="G437" i="4" s="1"/>
  <c r="J438" i="4"/>
  <c r="D437" i="4"/>
  <c r="B439" i="4"/>
  <c r="C438" i="4"/>
  <c r="E438" i="4" s="1"/>
  <c r="F438" i="4" s="1"/>
  <c r="H438" i="4" s="1" a="1"/>
  <c r="H438" i="4" s="1"/>
  <c r="N438" i="1"/>
  <c r="O437" i="1"/>
  <c r="I437" i="4" l="1"/>
  <c r="L437" i="4"/>
  <c r="M437" i="4" s="1"/>
  <c r="K438" i="4"/>
  <c r="G438" i="4" a="1"/>
  <c r="G438" i="4" s="1"/>
  <c r="J439" i="4"/>
  <c r="D438" i="4"/>
  <c r="B440" i="4"/>
  <c r="C439" i="4"/>
  <c r="E439" i="4" s="1"/>
  <c r="F439" i="4" s="1"/>
  <c r="H439" i="4" s="1" a="1"/>
  <c r="H439" i="4" s="1"/>
  <c r="N439" i="1"/>
  <c r="O438" i="1"/>
  <c r="I438" i="4" l="1"/>
  <c r="L438" i="4" s="1"/>
  <c r="M438" i="4" s="1"/>
  <c r="K439" i="4"/>
  <c r="G439" i="4" a="1"/>
  <c r="G439" i="4" s="1"/>
  <c r="J440" i="4"/>
  <c r="D439" i="4"/>
  <c r="B441" i="4"/>
  <c r="C440" i="4"/>
  <c r="E440" i="4" s="1"/>
  <c r="F440" i="4" s="1"/>
  <c r="H440" i="4" s="1" a="1"/>
  <c r="H440" i="4" s="1"/>
  <c r="N440" i="1"/>
  <c r="O439" i="1"/>
  <c r="I439" i="4" l="1"/>
  <c r="L439" i="4" s="1"/>
  <c r="M439" i="4" s="1"/>
  <c r="K440" i="4"/>
  <c r="G440" i="4" a="1"/>
  <c r="G440" i="4" s="1"/>
  <c r="J441" i="4"/>
  <c r="D440" i="4"/>
  <c r="B442" i="4"/>
  <c r="C441" i="4"/>
  <c r="E441" i="4" s="1"/>
  <c r="F441" i="4" s="1"/>
  <c r="H441" i="4" s="1" a="1"/>
  <c r="H441" i="4" s="1"/>
  <c r="N441" i="1"/>
  <c r="O440" i="1"/>
  <c r="I440" i="4" l="1"/>
  <c r="L440" i="4" s="1"/>
  <c r="M440" i="4" s="1"/>
  <c r="K441" i="4"/>
  <c r="G441" i="4" a="1"/>
  <c r="G441" i="4" s="1"/>
  <c r="J442" i="4"/>
  <c r="D441" i="4"/>
  <c r="B443" i="4"/>
  <c r="C442" i="4"/>
  <c r="E442" i="4" s="1"/>
  <c r="F442" i="4" s="1"/>
  <c r="H442" i="4" s="1" a="1"/>
  <c r="H442" i="4" s="1"/>
  <c r="N442" i="1"/>
  <c r="O441" i="1"/>
  <c r="I441" i="4" l="1"/>
  <c r="L441" i="4" s="1"/>
  <c r="M441" i="4" s="1"/>
  <c r="K442" i="4"/>
  <c r="G442" i="4" a="1"/>
  <c r="G442" i="4" s="1"/>
  <c r="J443" i="4"/>
  <c r="D442" i="4"/>
  <c r="B444" i="4"/>
  <c r="C443" i="4"/>
  <c r="E443" i="4" s="1"/>
  <c r="F443" i="4" s="1"/>
  <c r="H443" i="4" s="1" a="1"/>
  <c r="H443" i="4" s="1"/>
  <c r="N443" i="1"/>
  <c r="O442" i="1"/>
  <c r="I442" i="4" l="1"/>
  <c r="L442" i="4" s="1"/>
  <c r="M442" i="4" s="1"/>
  <c r="K443" i="4"/>
  <c r="G443" i="4" a="1"/>
  <c r="G443" i="4" s="1"/>
  <c r="J444" i="4"/>
  <c r="D443" i="4"/>
  <c r="B445" i="4"/>
  <c r="C444" i="4"/>
  <c r="E444" i="4" s="1"/>
  <c r="F444" i="4" s="1"/>
  <c r="H444" i="4" s="1" a="1"/>
  <c r="H444" i="4" s="1"/>
  <c r="N444" i="1"/>
  <c r="O443" i="1"/>
  <c r="I443" i="4" l="1"/>
  <c r="L443" i="4"/>
  <c r="M443" i="4" s="1"/>
  <c r="K444" i="4"/>
  <c r="G444" i="4" a="1"/>
  <c r="G444" i="4" s="1"/>
  <c r="J445" i="4"/>
  <c r="D444" i="4"/>
  <c r="B446" i="4"/>
  <c r="C445" i="4"/>
  <c r="E445" i="4" s="1"/>
  <c r="F445" i="4" s="1"/>
  <c r="H445" i="4" s="1" a="1"/>
  <c r="H445" i="4" s="1"/>
  <c r="N445" i="1"/>
  <c r="O444" i="1"/>
  <c r="I444" i="4" l="1"/>
  <c r="L444" i="4"/>
  <c r="M444" i="4" s="1"/>
  <c r="K445" i="4"/>
  <c r="G445" i="4" a="1"/>
  <c r="G445" i="4" s="1"/>
  <c r="J446" i="4"/>
  <c r="D445" i="4"/>
  <c r="B447" i="4"/>
  <c r="C446" i="4"/>
  <c r="E446" i="4" s="1"/>
  <c r="F446" i="4" s="1"/>
  <c r="H446" i="4" s="1" a="1"/>
  <c r="H446" i="4" s="1"/>
  <c r="N446" i="1"/>
  <c r="O445" i="1"/>
  <c r="I445" i="4" l="1"/>
  <c r="L445" i="4" s="1"/>
  <c r="M445" i="4" s="1"/>
  <c r="K446" i="4"/>
  <c r="G446" i="4" a="1"/>
  <c r="G446" i="4" s="1"/>
  <c r="J447" i="4"/>
  <c r="D446" i="4"/>
  <c r="B448" i="4"/>
  <c r="C447" i="4"/>
  <c r="E447" i="4" s="1"/>
  <c r="F447" i="4" s="1"/>
  <c r="H447" i="4" s="1" a="1"/>
  <c r="H447" i="4" s="1"/>
  <c r="N447" i="1"/>
  <c r="O446" i="1"/>
  <c r="I446" i="4" l="1"/>
  <c r="L446" i="4"/>
  <c r="M446" i="4" s="1"/>
  <c r="K447" i="4"/>
  <c r="G447" i="4" a="1"/>
  <c r="G447" i="4" s="1"/>
  <c r="J448" i="4"/>
  <c r="D447" i="4"/>
  <c r="B449" i="4"/>
  <c r="C448" i="4"/>
  <c r="E448" i="4" s="1"/>
  <c r="F448" i="4" s="1"/>
  <c r="H448" i="4" s="1" a="1"/>
  <c r="H448" i="4" s="1"/>
  <c r="N448" i="1"/>
  <c r="O447" i="1"/>
  <c r="I447" i="4" l="1"/>
  <c r="L447" i="4" s="1"/>
  <c r="M447" i="4" s="1"/>
  <c r="K448" i="4"/>
  <c r="G448" i="4" a="1"/>
  <c r="G448" i="4" s="1"/>
  <c r="J449" i="4"/>
  <c r="D448" i="4"/>
  <c r="B450" i="4"/>
  <c r="C449" i="4"/>
  <c r="E449" i="4" s="1"/>
  <c r="F449" i="4" s="1"/>
  <c r="H449" i="4" s="1" a="1"/>
  <c r="H449" i="4" s="1"/>
  <c r="N449" i="1"/>
  <c r="O448" i="1"/>
  <c r="I448" i="4" l="1"/>
  <c r="L448" i="4" s="1"/>
  <c r="M448" i="4" s="1"/>
  <c r="K449" i="4"/>
  <c r="G449" i="4" a="1"/>
  <c r="G449" i="4" s="1"/>
  <c r="J450" i="4"/>
  <c r="D449" i="4"/>
  <c r="B451" i="4"/>
  <c r="C450" i="4"/>
  <c r="E450" i="4" s="1"/>
  <c r="F450" i="4" s="1"/>
  <c r="H450" i="4" s="1" a="1"/>
  <c r="H450" i="4" s="1"/>
  <c r="N450" i="1"/>
  <c r="O449" i="1"/>
  <c r="I449" i="4" l="1"/>
  <c r="L449" i="4" s="1"/>
  <c r="M449" i="4" s="1"/>
  <c r="K450" i="4"/>
  <c r="G450" i="4" a="1"/>
  <c r="G450" i="4" s="1"/>
  <c r="J451" i="4"/>
  <c r="D450" i="4"/>
  <c r="B452" i="4"/>
  <c r="C451" i="4"/>
  <c r="E451" i="4" s="1"/>
  <c r="F451" i="4" s="1"/>
  <c r="H451" i="4" s="1" a="1"/>
  <c r="H451" i="4" s="1"/>
  <c r="N451" i="1"/>
  <c r="O450" i="1"/>
  <c r="I450" i="4" l="1"/>
  <c r="L450" i="4" s="1"/>
  <c r="M450" i="4" s="1"/>
  <c r="K451" i="4"/>
  <c r="G451" i="4" a="1"/>
  <c r="G451" i="4" s="1"/>
  <c r="J452" i="4"/>
  <c r="D451" i="4"/>
  <c r="B453" i="4"/>
  <c r="C452" i="4"/>
  <c r="E452" i="4" s="1"/>
  <c r="F452" i="4" s="1"/>
  <c r="H452" i="4" s="1" a="1"/>
  <c r="H452" i="4" s="1"/>
  <c r="N452" i="1"/>
  <c r="O451" i="1"/>
  <c r="I451" i="4" l="1"/>
  <c r="L451" i="4"/>
  <c r="M451" i="4" s="1"/>
  <c r="K452" i="4"/>
  <c r="G452" i="4" a="1"/>
  <c r="G452" i="4" s="1"/>
  <c r="J453" i="4"/>
  <c r="D452" i="4"/>
  <c r="B454" i="4"/>
  <c r="C453" i="4"/>
  <c r="E453" i="4" s="1"/>
  <c r="F453" i="4" s="1"/>
  <c r="H453" i="4" s="1" a="1"/>
  <c r="H453" i="4" s="1"/>
  <c r="N453" i="1"/>
  <c r="O452" i="1"/>
  <c r="I452" i="4" l="1"/>
  <c r="L452" i="4" s="1"/>
  <c r="M452" i="4" s="1"/>
  <c r="K453" i="4"/>
  <c r="G453" i="4" a="1"/>
  <c r="G453" i="4" s="1"/>
  <c r="J454" i="4"/>
  <c r="D453" i="4"/>
  <c r="B455" i="4"/>
  <c r="C454" i="4"/>
  <c r="E454" i="4" s="1"/>
  <c r="F454" i="4" s="1"/>
  <c r="H454" i="4" s="1" a="1"/>
  <c r="H454" i="4" s="1"/>
  <c r="N454" i="1"/>
  <c r="O453" i="1"/>
  <c r="I453" i="4" l="1"/>
  <c r="L453" i="4" s="1"/>
  <c r="M453" i="4" s="1"/>
  <c r="K454" i="4"/>
  <c r="G454" i="4" a="1"/>
  <c r="G454" i="4" s="1"/>
  <c r="J455" i="4"/>
  <c r="D454" i="4"/>
  <c r="B456" i="4"/>
  <c r="C455" i="4"/>
  <c r="E455" i="4" s="1"/>
  <c r="F455" i="4" s="1"/>
  <c r="H455" i="4" s="1" a="1"/>
  <c r="H455" i="4" s="1"/>
  <c r="N455" i="1"/>
  <c r="O454" i="1"/>
  <c r="I454" i="4" l="1"/>
  <c r="L454" i="4" s="1"/>
  <c r="M454" i="4" s="1"/>
  <c r="K455" i="4"/>
  <c r="G455" i="4" a="1"/>
  <c r="G455" i="4" s="1"/>
  <c r="J456" i="4"/>
  <c r="D455" i="4"/>
  <c r="B457" i="4"/>
  <c r="C456" i="4"/>
  <c r="E456" i="4" s="1"/>
  <c r="F456" i="4" s="1"/>
  <c r="H456" i="4" s="1" a="1"/>
  <c r="H456" i="4" s="1"/>
  <c r="N456" i="1"/>
  <c r="O455" i="1"/>
  <c r="I455" i="4" l="1"/>
  <c r="L455" i="4" s="1"/>
  <c r="M455" i="4" s="1"/>
  <c r="K456" i="4"/>
  <c r="G456" i="4" a="1"/>
  <c r="G456" i="4" s="1"/>
  <c r="J457" i="4"/>
  <c r="D456" i="4"/>
  <c r="B458" i="4"/>
  <c r="C457" i="4"/>
  <c r="E457" i="4" s="1"/>
  <c r="F457" i="4" s="1"/>
  <c r="H457" i="4" s="1" a="1"/>
  <c r="H457" i="4" s="1"/>
  <c r="N457" i="1"/>
  <c r="O456" i="1"/>
  <c r="I456" i="4" l="1"/>
  <c r="L456" i="4" s="1"/>
  <c r="M456" i="4" s="1"/>
  <c r="K457" i="4"/>
  <c r="G457" i="4" a="1"/>
  <c r="G457" i="4" s="1"/>
  <c r="J458" i="4"/>
  <c r="D457" i="4"/>
  <c r="B459" i="4"/>
  <c r="C458" i="4"/>
  <c r="E458" i="4" s="1"/>
  <c r="F458" i="4" s="1"/>
  <c r="H458" i="4" s="1" a="1"/>
  <c r="H458" i="4" s="1"/>
  <c r="N458" i="1"/>
  <c r="O457" i="1"/>
  <c r="I457" i="4" l="1"/>
  <c r="L457" i="4" s="1"/>
  <c r="M457" i="4" s="1"/>
  <c r="K458" i="4"/>
  <c r="G458" i="4" a="1"/>
  <c r="G458" i="4" s="1"/>
  <c r="J459" i="4"/>
  <c r="D458" i="4"/>
  <c r="B460" i="4"/>
  <c r="C459" i="4"/>
  <c r="E459" i="4" s="1"/>
  <c r="F459" i="4" s="1"/>
  <c r="H459" i="4" s="1" a="1"/>
  <c r="H459" i="4" s="1"/>
  <c r="N459" i="1"/>
  <c r="O458" i="1"/>
  <c r="I458" i="4" l="1"/>
  <c r="L458" i="4" s="1"/>
  <c r="M458" i="4" s="1"/>
  <c r="K459" i="4"/>
  <c r="G459" i="4" a="1"/>
  <c r="G459" i="4" s="1"/>
  <c r="J460" i="4"/>
  <c r="D459" i="4"/>
  <c r="B461" i="4"/>
  <c r="C460" i="4"/>
  <c r="E460" i="4" s="1"/>
  <c r="F460" i="4" s="1"/>
  <c r="H460" i="4" s="1" a="1"/>
  <c r="H460" i="4" s="1"/>
  <c r="N460" i="1"/>
  <c r="O459" i="1"/>
  <c r="I459" i="4" l="1"/>
  <c r="L459" i="4" s="1"/>
  <c r="M459" i="4" s="1"/>
  <c r="K460" i="4"/>
  <c r="G460" i="4" a="1"/>
  <c r="G460" i="4" s="1"/>
  <c r="J461" i="4"/>
  <c r="D460" i="4"/>
  <c r="B462" i="4"/>
  <c r="C461" i="4"/>
  <c r="E461" i="4" s="1"/>
  <c r="F461" i="4" s="1"/>
  <c r="H461" i="4" s="1" a="1"/>
  <c r="H461" i="4" s="1"/>
  <c r="N461" i="1"/>
  <c r="O460" i="1"/>
  <c r="I460" i="4" l="1"/>
  <c r="L460" i="4"/>
  <c r="M460" i="4" s="1"/>
  <c r="K461" i="4"/>
  <c r="G461" i="4" a="1"/>
  <c r="G461" i="4" s="1"/>
  <c r="J462" i="4"/>
  <c r="D461" i="4"/>
  <c r="B463" i="4"/>
  <c r="C462" i="4"/>
  <c r="E462" i="4" s="1"/>
  <c r="F462" i="4" s="1"/>
  <c r="H462" i="4" s="1" a="1"/>
  <c r="H462" i="4" s="1"/>
  <c r="N462" i="1"/>
  <c r="O461" i="1"/>
  <c r="I461" i="4" l="1"/>
  <c r="L461" i="4" s="1"/>
  <c r="M461" i="4" s="1"/>
  <c r="K462" i="4"/>
  <c r="G462" i="4" a="1"/>
  <c r="G462" i="4" s="1"/>
  <c r="J463" i="4"/>
  <c r="D462" i="4"/>
  <c r="B464" i="4"/>
  <c r="C463" i="4"/>
  <c r="E463" i="4" s="1"/>
  <c r="F463" i="4" s="1"/>
  <c r="H463" i="4" s="1" a="1"/>
  <c r="H463" i="4" s="1"/>
  <c r="N463" i="1"/>
  <c r="O462" i="1"/>
  <c r="I462" i="4" l="1"/>
  <c r="L462" i="4"/>
  <c r="M462" i="4" s="1"/>
  <c r="K463" i="4"/>
  <c r="G463" i="4" a="1"/>
  <c r="G463" i="4" s="1"/>
  <c r="J464" i="4"/>
  <c r="D463" i="4"/>
  <c r="B465" i="4"/>
  <c r="C464" i="4"/>
  <c r="E464" i="4" s="1"/>
  <c r="F464" i="4" s="1"/>
  <c r="H464" i="4" s="1" a="1"/>
  <c r="H464" i="4" s="1"/>
  <c r="N464" i="1"/>
  <c r="O463" i="1"/>
  <c r="I463" i="4" l="1"/>
  <c r="L463" i="4"/>
  <c r="M463" i="4" s="1"/>
  <c r="K464" i="4"/>
  <c r="G464" i="4" a="1"/>
  <c r="G464" i="4" s="1"/>
  <c r="J465" i="4"/>
  <c r="D464" i="4"/>
  <c r="B466" i="4"/>
  <c r="C465" i="4"/>
  <c r="E465" i="4" s="1"/>
  <c r="F465" i="4" s="1"/>
  <c r="H465" i="4" s="1" a="1"/>
  <c r="H465" i="4" s="1"/>
  <c r="N465" i="1"/>
  <c r="O464" i="1"/>
  <c r="I464" i="4" l="1"/>
  <c r="L464" i="4"/>
  <c r="M464" i="4" s="1"/>
  <c r="K465" i="4"/>
  <c r="G465" i="4" a="1"/>
  <c r="G465" i="4" s="1"/>
  <c r="J466" i="4"/>
  <c r="D465" i="4"/>
  <c r="B467" i="4"/>
  <c r="C466" i="4"/>
  <c r="E466" i="4" s="1"/>
  <c r="F466" i="4" s="1"/>
  <c r="H466" i="4" s="1" a="1"/>
  <c r="H466" i="4" s="1"/>
  <c r="N466" i="1"/>
  <c r="O465" i="1"/>
  <c r="I465" i="4" l="1"/>
  <c r="L465" i="4" s="1"/>
  <c r="M465" i="4" s="1"/>
  <c r="K466" i="4"/>
  <c r="G466" i="4" a="1"/>
  <c r="G466" i="4" s="1"/>
  <c r="J467" i="4"/>
  <c r="D466" i="4"/>
  <c r="B468" i="4"/>
  <c r="C467" i="4"/>
  <c r="E467" i="4" s="1"/>
  <c r="F467" i="4" s="1"/>
  <c r="H467" i="4" s="1" a="1"/>
  <c r="H467" i="4" s="1"/>
  <c r="N467" i="1"/>
  <c r="O466" i="1"/>
  <c r="I466" i="4" l="1"/>
  <c r="L466" i="4" s="1"/>
  <c r="M466" i="4" s="1"/>
  <c r="K467" i="4"/>
  <c r="G467" i="4" a="1"/>
  <c r="G467" i="4" s="1"/>
  <c r="J468" i="4"/>
  <c r="D467" i="4"/>
  <c r="B469" i="4"/>
  <c r="C468" i="4"/>
  <c r="E468" i="4" s="1"/>
  <c r="F468" i="4" s="1"/>
  <c r="H468" i="4" s="1" a="1"/>
  <c r="H468" i="4" s="1"/>
  <c r="N468" i="1"/>
  <c r="O467" i="1"/>
  <c r="I467" i="4" l="1"/>
  <c r="L467" i="4" s="1"/>
  <c r="M467" i="4" s="1"/>
  <c r="K468" i="4"/>
  <c r="G468" i="4" a="1"/>
  <c r="G468" i="4" s="1"/>
  <c r="J469" i="4"/>
  <c r="D468" i="4"/>
  <c r="B470" i="4"/>
  <c r="C469" i="4"/>
  <c r="E469" i="4" s="1"/>
  <c r="F469" i="4" s="1"/>
  <c r="H469" i="4" s="1" a="1"/>
  <c r="H469" i="4" s="1"/>
  <c r="N469" i="1"/>
  <c r="O468" i="1"/>
  <c r="I468" i="4" l="1"/>
  <c r="L468" i="4"/>
  <c r="M468" i="4" s="1"/>
  <c r="K469" i="4"/>
  <c r="G469" i="4" a="1"/>
  <c r="G469" i="4" s="1"/>
  <c r="J470" i="4"/>
  <c r="D469" i="4"/>
  <c r="B471" i="4"/>
  <c r="C470" i="4"/>
  <c r="E470" i="4" s="1"/>
  <c r="F470" i="4" s="1"/>
  <c r="H470" i="4" s="1" a="1"/>
  <c r="H470" i="4" s="1"/>
  <c r="N470" i="1"/>
  <c r="O469" i="1"/>
  <c r="I469" i="4" l="1"/>
  <c r="L469" i="4" s="1"/>
  <c r="M469" i="4" s="1"/>
  <c r="K470" i="4"/>
  <c r="G470" i="4" a="1"/>
  <c r="G470" i="4" s="1"/>
  <c r="J471" i="4"/>
  <c r="D470" i="4"/>
  <c r="B472" i="4"/>
  <c r="C471" i="4"/>
  <c r="E471" i="4" s="1"/>
  <c r="F471" i="4" s="1"/>
  <c r="H471" i="4" s="1" a="1"/>
  <c r="H471" i="4" s="1"/>
  <c r="N471" i="1"/>
  <c r="O470" i="1"/>
  <c r="I470" i="4" l="1"/>
  <c r="L470" i="4"/>
  <c r="M470" i="4" s="1"/>
  <c r="K471" i="4"/>
  <c r="G471" i="4" a="1"/>
  <c r="G471" i="4" s="1"/>
  <c r="J472" i="4"/>
  <c r="D471" i="4"/>
  <c r="B473" i="4"/>
  <c r="C472" i="4"/>
  <c r="E472" i="4" s="1"/>
  <c r="F472" i="4" s="1"/>
  <c r="H472" i="4" s="1" a="1"/>
  <c r="H472" i="4" s="1"/>
  <c r="N472" i="1"/>
  <c r="O471" i="1"/>
  <c r="I471" i="4" l="1"/>
  <c r="L471" i="4" s="1"/>
  <c r="M471" i="4" s="1"/>
  <c r="K472" i="4"/>
  <c r="G472" i="4" a="1"/>
  <c r="G472" i="4" s="1"/>
  <c r="J473" i="4"/>
  <c r="D472" i="4"/>
  <c r="B474" i="4"/>
  <c r="C473" i="4"/>
  <c r="E473" i="4" s="1"/>
  <c r="F473" i="4" s="1"/>
  <c r="H473" i="4" s="1" a="1"/>
  <c r="H473" i="4" s="1"/>
  <c r="N473" i="1"/>
  <c r="O472" i="1"/>
  <c r="I472" i="4" l="1"/>
  <c r="L472" i="4" s="1"/>
  <c r="M472" i="4" s="1"/>
  <c r="K473" i="4"/>
  <c r="G473" i="4" a="1"/>
  <c r="G473" i="4" s="1"/>
  <c r="J474" i="4"/>
  <c r="D473" i="4"/>
  <c r="B475" i="4"/>
  <c r="C474" i="4"/>
  <c r="E474" i="4" s="1"/>
  <c r="F474" i="4" s="1"/>
  <c r="H474" i="4" s="1" a="1"/>
  <c r="H474" i="4" s="1"/>
  <c r="N474" i="1"/>
  <c r="O473" i="1"/>
  <c r="I473" i="4" l="1"/>
  <c r="L473" i="4"/>
  <c r="M473" i="4" s="1"/>
  <c r="K474" i="4"/>
  <c r="G474" i="4" a="1"/>
  <c r="G474" i="4" s="1"/>
  <c r="J475" i="4"/>
  <c r="D474" i="4"/>
  <c r="B476" i="4"/>
  <c r="C475" i="4"/>
  <c r="E475" i="4" s="1"/>
  <c r="F475" i="4" s="1"/>
  <c r="H475" i="4" s="1" a="1"/>
  <c r="H475" i="4" s="1"/>
  <c r="N475" i="1"/>
  <c r="O474" i="1"/>
  <c r="I474" i="4" l="1"/>
  <c r="L474" i="4" s="1"/>
  <c r="M474" i="4" s="1"/>
  <c r="K475" i="4"/>
  <c r="G475" i="4" a="1"/>
  <c r="G475" i="4" s="1"/>
  <c r="J476" i="4"/>
  <c r="D475" i="4"/>
  <c r="B477" i="4"/>
  <c r="C476" i="4"/>
  <c r="E476" i="4" s="1"/>
  <c r="F476" i="4" s="1"/>
  <c r="H476" i="4" s="1" a="1"/>
  <c r="H476" i="4" s="1"/>
  <c r="N476" i="1"/>
  <c r="O475" i="1"/>
  <c r="I475" i="4" l="1"/>
  <c r="L475" i="4" s="1"/>
  <c r="M475" i="4" s="1"/>
  <c r="K476" i="4"/>
  <c r="G476" i="4" a="1"/>
  <c r="G476" i="4" s="1"/>
  <c r="J477" i="4"/>
  <c r="D476" i="4"/>
  <c r="B478" i="4"/>
  <c r="C477" i="4"/>
  <c r="E477" i="4" s="1"/>
  <c r="F477" i="4" s="1"/>
  <c r="H477" i="4" s="1" a="1"/>
  <c r="H477" i="4" s="1"/>
  <c r="N477" i="1"/>
  <c r="O476" i="1"/>
  <c r="I476" i="4" l="1"/>
  <c r="L476" i="4" s="1"/>
  <c r="M476" i="4" s="1"/>
  <c r="K477" i="4"/>
  <c r="G477" i="4" a="1"/>
  <c r="G477" i="4" s="1"/>
  <c r="J478" i="4"/>
  <c r="D477" i="4"/>
  <c r="B479" i="4"/>
  <c r="C478" i="4"/>
  <c r="E478" i="4" s="1"/>
  <c r="F478" i="4" s="1"/>
  <c r="H478" i="4" s="1" a="1"/>
  <c r="H478" i="4" s="1"/>
  <c r="N478" i="1"/>
  <c r="O477" i="1"/>
  <c r="I477" i="4" l="1"/>
  <c r="L477" i="4" s="1"/>
  <c r="M477" i="4" s="1"/>
  <c r="K478" i="4"/>
  <c r="G478" i="4" a="1"/>
  <c r="G478" i="4" s="1"/>
  <c r="J479" i="4"/>
  <c r="D478" i="4"/>
  <c r="B480" i="4"/>
  <c r="C479" i="4"/>
  <c r="E479" i="4" s="1"/>
  <c r="F479" i="4" s="1"/>
  <c r="H479" i="4" s="1" a="1"/>
  <c r="H479" i="4" s="1"/>
  <c r="N479" i="1"/>
  <c r="O478" i="1"/>
  <c r="I478" i="4" l="1"/>
  <c r="L478" i="4" s="1"/>
  <c r="M478" i="4" s="1"/>
  <c r="K479" i="4"/>
  <c r="G479" i="4" a="1"/>
  <c r="G479" i="4" s="1"/>
  <c r="J480" i="4"/>
  <c r="D479" i="4"/>
  <c r="B481" i="4"/>
  <c r="C480" i="4"/>
  <c r="E480" i="4" s="1"/>
  <c r="F480" i="4" s="1"/>
  <c r="H480" i="4" s="1" a="1"/>
  <c r="H480" i="4" s="1"/>
  <c r="N480" i="1"/>
  <c r="O479" i="1"/>
  <c r="I479" i="4" l="1"/>
  <c r="L479" i="4" s="1"/>
  <c r="M479" i="4" s="1"/>
  <c r="K480" i="4"/>
  <c r="G480" i="4" a="1"/>
  <c r="G480" i="4" s="1"/>
  <c r="J481" i="4"/>
  <c r="D480" i="4"/>
  <c r="B482" i="4"/>
  <c r="C481" i="4"/>
  <c r="E481" i="4" s="1"/>
  <c r="F481" i="4" s="1"/>
  <c r="H481" i="4" s="1" a="1"/>
  <c r="H481" i="4" s="1"/>
  <c r="N481" i="1"/>
  <c r="O480" i="1"/>
  <c r="I480" i="4" l="1"/>
  <c r="L480" i="4" s="1"/>
  <c r="M480" i="4" s="1"/>
  <c r="K481" i="4"/>
  <c r="G481" i="4" a="1"/>
  <c r="G481" i="4" s="1"/>
  <c r="J482" i="4"/>
  <c r="D481" i="4"/>
  <c r="B483" i="4"/>
  <c r="C482" i="4"/>
  <c r="E482" i="4" s="1"/>
  <c r="F482" i="4" s="1"/>
  <c r="H482" i="4" s="1" a="1"/>
  <c r="H482" i="4" s="1"/>
  <c r="N482" i="1"/>
  <c r="O481" i="1"/>
  <c r="I481" i="4" l="1"/>
  <c r="L481" i="4" s="1"/>
  <c r="M481" i="4" s="1"/>
  <c r="K482" i="4"/>
  <c r="L482" i="4" s="1"/>
  <c r="G482" i="4" a="1"/>
  <c r="G482" i="4" s="1"/>
  <c r="J483" i="4"/>
  <c r="D482" i="4"/>
  <c r="B484" i="4"/>
  <c r="C483" i="4"/>
  <c r="E483" i="4" s="1"/>
  <c r="F483" i="4" s="1"/>
  <c r="H483" i="4" s="1" a="1"/>
  <c r="H483" i="4" s="1"/>
  <c r="N483" i="1"/>
  <c r="O482" i="1"/>
  <c r="M482" i="4" l="1"/>
  <c r="I482" i="4"/>
  <c r="K483" i="4"/>
  <c r="L483" i="4" s="1"/>
  <c r="M483" i="4" s="1"/>
  <c r="G483" i="4" a="1"/>
  <c r="G483" i="4" s="1"/>
  <c r="J484" i="4"/>
  <c r="K484" i="4" s="1"/>
  <c r="L484" i="4" s="1"/>
  <c r="M484" i="4" s="1"/>
  <c r="D483" i="4"/>
  <c r="B485" i="4"/>
  <c r="C484" i="4"/>
  <c r="E484" i="4" s="1"/>
  <c r="F484" i="4" s="1"/>
  <c r="H484" i="4" s="1" a="1"/>
  <c r="H484" i="4" s="1"/>
  <c r="N484" i="1"/>
  <c r="O483" i="1"/>
  <c r="I483" i="4" l="1"/>
  <c r="G484" i="4" a="1"/>
  <c r="G484" i="4" s="1"/>
  <c r="J485" i="4"/>
  <c r="D484" i="4"/>
  <c r="B486" i="4"/>
  <c r="C485" i="4"/>
  <c r="E485" i="4" s="1"/>
  <c r="F485" i="4" s="1"/>
  <c r="H485" i="4" s="1" a="1"/>
  <c r="H485" i="4" s="1"/>
  <c r="N485" i="1"/>
  <c r="O484" i="1"/>
  <c r="I484" i="4" l="1"/>
  <c r="K485" i="4"/>
  <c r="L485" i="4" s="1"/>
  <c r="M485" i="4" s="1"/>
  <c r="G485" i="4" a="1"/>
  <c r="G485" i="4" s="1"/>
  <c r="J486" i="4"/>
  <c r="D485" i="4"/>
  <c r="B487" i="4"/>
  <c r="C486" i="4"/>
  <c r="E486" i="4" s="1"/>
  <c r="F486" i="4" s="1"/>
  <c r="H486" i="4" s="1" a="1"/>
  <c r="H486" i="4" s="1"/>
  <c r="N486" i="1"/>
  <c r="O485" i="1"/>
  <c r="I485" i="4" l="1"/>
  <c r="K486" i="4"/>
  <c r="L486" i="4" s="1"/>
  <c r="M486" i="4" s="1"/>
  <c r="G486" i="4" a="1"/>
  <c r="G486" i="4" s="1"/>
  <c r="J487" i="4"/>
  <c r="D486" i="4"/>
  <c r="B488" i="4"/>
  <c r="C487" i="4"/>
  <c r="E487" i="4" s="1"/>
  <c r="F487" i="4" s="1"/>
  <c r="H487" i="4" s="1" a="1"/>
  <c r="H487" i="4" s="1"/>
  <c r="N487" i="1"/>
  <c r="O486" i="1"/>
  <c r="I486" i="4" l="1"/>
  <c r="K487" i="4"/>
  <c r="L487" i="4" s="1"/>
  <c r="M487" i="4" s="1"/>
  <c r="G487" i="4" a="1"/>
  <c r="G487" i="4" s="1"/>
  <c r="J488" i="4"/>
  <c r="D487" i="4"/>
  <c r="B489" i="4"/>
  <c r="C488" i="4"/>
  <c r="E488" i="4" s="1"/>
  <c r="F488" i="4" s="1"/>
  <c r="H488" i="4" s="1" a="1"/>
  <c r="H488" i="4" s="1"/>
  <c r="N488" i="1"/>
  <c r="O487" i="1"/>
  <c r="I487" i="4" l="1"/>
  <c r="K488" i="4"/>
  <c r="L488" i="4" s="1"/>
  <c r="M488" i="4" s="1"/>
  <c r="G488" i="4" a="1"/>
  <c r="G488" i="4" s="1"/>
  <c r="J489" i="4"/>
  <c r="D488" i="4"/>
  <c r="I488" i="4" s="1"/>
  <c r="B490" i="4"/>
  <c r="C489" i="4"/>
  <c r="E489" i="4" s="1"/>
  <c r="F489" i="4" s="1"/>
  <c r="H489" i="4" s="1" a="1"/>
  <c r="H489" i="4" s="1"/>
  <c r="N489" i="1"/>
  <c r="O488" i="1"/>
  <c r="K489" i="4" l="1"/>
  <c r="L489" i="4" s="1"/>
  <c r="M489" i="4" s="1"/>
  <c r="G489" i="4" a="1"/>
  <c r="G489" i="4" s="1"/>
  <c r="J490" i="4"/>
  <c r="D489" i="4"/>
  <c r="B491" i="4"/>
  <c r="C490" i="4"/>
  <c r="E490" i="4" s="1"/>
  <c r="F490" i="4" s="1"/>
  <c r="H490" i="4" s="1" a="1"/>
  <c r="H490" i="4" s="1"/>
  <c r="N490" i="1"/>
  <c r="O489" i="1"/>
  <c r="I489" i="4" l="1"/>
  <c r="K490" i="4"/>
  <c r="L490" i="4" s="1"/>
  <c r="M490" i="4" s="1"/>
  <c r="G490" i="4" a="1"/>
  <c r="G490" i="4" s="1"/>
  <c r="J491" i="4"/>
  <c r="D490" i="4"/>
  <c r="B492" i="4"/>
  <c r="C491" i="4"/>
  <c r="E491" i="4" s="1"/>
  <c r="F491" i="4" s="1"/>
  <c r="H491" i="4" s="1" a="1"/>
  <c r="H491" i="4" s="1"/>
  <c r="N491" i="1"/>
  <c r="O490" i="1"/>
  <c r="I490" i="4" l="1"/>
  <c r="K491" i="4"/>
  <c r="L491" i="4" s="1"/>
  <c r="M491" i="4" s="1"/>
  <c r="G491" i="4" a="1"/>
  <c r="G491" i="4" s="1"/>
  <c r="J492" i="4"/>
  <c r="D491" i="4"/>
  <c r="B493" i="4"/>
  <c r="C492" i="4"/>
  <c r="E492" i="4" s="1"/>
  <c r="F492" i="4" s="1"/>
  <c r="H492" i="4" s="1" a="1"/>
  <c r="H492" i="4" s="1"/>
  <c r="N492" i="1"/>
  <c r="O491" i="1"/>
  <c r="I491" i="4" l="1"/>
  <c r="K492" i="4"/>
  <c r="L492" i="4" s="1"/>
  <c r="M492" i="4" s="1"/>
  <c r="G492" i="4" a="1"/>
  <c r="G492" i="4" s="1"/>
  <c r="J493" i="4"/>
  <c r="D492" i="4"/>
  <c r="B494" i="4"/>
  <c r="C493" i="4"/>
  <c r="E493" i="4" s="1"/>
  <c r="F493" i="4" s="1"/>
  <c r="H493" i="4" s="1" a="1"/>
  <c r="H493" i="4" s="1"/>
  <c r="N493" i="1"/>
  <c r="O492" i="1"/>
  <c r="I492" i="4" l="1"/>
  <c r="K493" i="4"/>
  <c r="L493" i="4" s="1"/>
  <c r="M493" i="4" s="1"/>
  <c r="G493" i="4" a="1"/>
  <c r="G493" i="4" s="1"/>
  <c r="J494" i="4"/>
  <c r="D493" i="4"/>
  <c r="B495" i="4"/>
  <c r="C494" i="4"/>
  <c r="E494" i="4" s="1"/>
  <c r="F494" i="4" s="1"/>
  <c r="H494" i="4" s="1" a="1"/>
  <c r="H494" i="4" s="1"/>
  <c r="N494" i="1"/>
  <c r="O493" i="1"/>
  <c r="I493" i="4" l="1"/>
  <c r="K494" i="4"/>
  <c r="L494" i="4" s="1"/>
  <c r="M494" i="4" s="1"/>
  <c r="G494" i="4" a="1"/>
  <c r="G494" i="4" s="1"/>
  <c r="J495" i="4"/>
  <c r="D494" i="4"/>
  <c r="B496" i="4"/>
  <c r="C495" i="4"/>
  <c r="E495" i="4" s="1"/>
  <c r="F495" i="4" s="1"/>
  <c r="H495" i="4" s="1" a="1"/>
  <c r="H495" i="4" s="1"/>
  <c r="N495" i="1"/>
  <c r="O494" i="1"/>
  <c r="I494" i="4" l="1"/>
  <c r="K495" i="4"/>
  <c r="L495" i="4" s="1"/>
  <c r="M495" i="4" s="1"/>
  <c r="G495" i="4" a="1"/>
  <c r="G495" i="4" s="1"/>
  <c r="J496" i="4"/>
  <c r="D495" i="4"/>
  <c r="B497" i="4"/>
  <c r="C496" i="4"/>
  <c r="E496" i="4" s="1"/>
  <c r="F496" i="4" s="1"/>
  <c r="H496" i="4" s="1" a="1"/>
  <c r="H496" i="4" s="1"/>
  <c r="N496" i="1"/>
  <c r="O495" i="1"/>
  <c r="I495" i="4" l="1"/>
  <c r="K496" i="4"/>
  <c r="L496" i="4" s="1"/>
  <c r="M496" i="4" s="1"/>
  <c r="G496" i="4" a="1"/>
  <c r="G496" i="4" s="1"/>
  <c r="J497" i="4"/>
  <c r="D496" i="4"/>
  <c r="B498" i="4"/>
  <c r="C497" i="4"/>
  <c r="E497" i="4" s="1"/>
  <c r="F497" i="4" s="1"/>
  <c r="H497" i="4" s="1" a="1"/>
  <c r="H497" i="4" s="1"/>
  <c r="N497" i="1"/>
  <c r="O496" i="1"/>
  <c r="I496" i="4" l="1"/>
  <c r="K497" i="4"/>
  <c r="L497" i="4" s="1"/>
  <c r="M497" i="4" s="1"/>
  <c r="G497" i="4" a="1"/>
  <c r="G497" i="4" s="1"/>
  <c r="J498" i="4"/>
  <c r="D497" i="4"/>
  <c r="I497" i="4" s="1"/>
  <c r="B499" i="4"/>
  <c r="C498" i="4"/>
  <c r="E498" i="4" s="1"/>
  <c r="F498" i="4" s="1"/>
  <c r="H498" i="4" s="1" a="1"/>
  <c r="H498" i="4" s="1"/>
  <c r="N498" i="1"/>
  <c r="O497" i="1"/>
  <c r="K498" i="4" l="1"/>
  <c r="L498" i="4" s="1"/>
  <c r="M498" i="4" s="1"/>
  <c r="G498" i="4" a="1"/>
  <c r="G498" i="4" s="1"/>
  <c r="J499" i="4"/>
  <c r="D498" i="4"/>
  <c r="B500" i="4"/>
  <c r="C499" i="4"/>
  <c r="E499" i="4" s="1"/>
  <c r="F499" i="4" s="1"/>
  <c r="H499" i="4" s="1" a="1"/>
  <c r="H499" i="4" s="1"/>
  <c r="N499" i="1"/>
  <c r="O498" i="1"/>
  <c r="I498" i="4" l="1"/>
  <c r="K499" i="4"/>
  <c r="L499" i="4" s="1"/>
  <c r="M499" i="4" s="1"/>
  <c r="G499" i="4" a="1"/>
  <c r="G499" i="4" s="1"/>
  <c r="J500" i="4"/>
  <c r="D499" i="4"/>
  <c r="B501" i="4"/>
  <c r="C500" i="4"/>
  <c r="E500" i="4" s="1"/>
  <c r="F500" i="4" s="1"/>
  <c r="H500" i="4" s="1" a="1"/>
  <c r="H500" i="4" s="1"/>
  <c r="N500" i="1"/>
  <c r="O499" i="1"/>
  <c r="I499" i="4" l="1"/>
  <c r="K500" i="4"/>
  <c r="L500" i="4" s="1"/>
  <c r="M500" i="4" s="1"/>
  <c r="G500" i="4" a="1"/>
  <c r="G500" i="4" s="1"/>
  <c r="J501" i="4"/>
  <c r="D500" i="4"/>
  <c r="B502" i="4"/>
  <c r="C501" i="4"/>
  <c r="E501" i="4" s="1"/>
  <c r="F501" i="4" s="1"/>
  <c r="H501" i="4" s="1" a="1"/>
  <c r="H501" i="4" s="1"/>
  <c r="N501" i="1"/>
  <c r="O500" i="1"/>
  <c r="I500" i="4" l="1"/>
  <c r="K501" i="4"/>
  <c r="L501" i="4" s="1"/>
  <c r="M501" i="4" s="1"/>
  <c r="G501" i="4" a="1"/>
  <c r="G501" i="4" s="1"/>
  <c r="J502" i="4"/>
  <c r="D501" i="4"/>
  <c r="B503" i="4"/>
  <c r="C502" i="4"/>
  <c r="E502" i="4" s="1"/>
  <c r="F502" i="4" s="1"/>
  <c r="H502" i="4" s="1" a="1"/>
  <c r="H502" i="4" s="1"/>
  <c r="N502" i="1"/>
  <c r="O501" i="1"/>
  <c r="I501" i="4" l="1"/>
  <c r="K502" i="4"/>
  <c r="L502" i="4" s="1"/>
  <c r="M502" i="4" s="1"/>
  <c r="G502" i="4" a="1"/>
  <c r="G502" i="4" s="1"/>
  <c r="J503" i="4"/>
  <c r="D502" i="4"/>
  <c r="B504" i="4"/>
  <c r="C503" i="4"/>
  <c r="E503" i="4" s="1"/>
  <c r="F503" i="4" s="1"/>
  <c r="H503" i="4" s="1" a="1"/>
  <c r="H503" i="4" s="1"/>
  <c r="N503" i="1"/>
  <c r="O502" i="1"/>
  <c r="I502" i="4" l="1"/>
  <c r="K503" i="4"/>
  <c r="L503" i="4" s="1"/>
  <c r="M503" i="4" s="1"/>
  <c r="G503" i="4" a="1"/>
  <c r="G503" i="4" s="1"/>
  <c r="J504" i="4"/>
  <c r="D503" i="4"/>
  <c r="B505" i="4"/>
  <c r="C504" i="4"/>
  <c r="E504" i="4" s="1"/>
  <c r="F504" i="4" s="1"/>
  <c r="H504" i="4" s="1" a="1"/>
  <c r="H504" i="4" s="1"/>
  <c r="N504" i="1"/>
  <c r="O503" i="1"/>
  <c r="I503" i="4" l="1"/>
  <c r="K504" i="4"/>
  <c r="L504" i="4" s="1"/>
  <c r="M504" i="4" s="1"/>
  <c r="G504" i="4" a="1"/>
  <c r="G504" i="4" s="1"/>
  <c r="J505" i="4"/>
  <c r="D504" i="4"/>
  <c r="B506" i="4"/>
  <c r="C505" i="4"/>
  <c r="E505" i="4" s="1"/>
  <c r="F505" i="4" s="1"/>
  <c r="H505" i="4" s="1" a="1"/>
  <c r="H505" i="4" s="1"/>
  <c r="N505" i="1"/>
  <c r="O504" i="1"/>
  <c r="I504" i="4" l="1"/>
  <c r="K505" i="4"/>
  <c r="L505" i="4" s="1"/>
  <c r="M505" i="4" s="1"/>
  <c r="G505" i="4" a="1"/>
  <c r="G505" i="4" s="1"/>
  <c r="J506" i="4"/>
  <c r="K506" i="4" s="1"/>
  <c r="L506" i="4" s="1"/>
  <c r="M506" i="4" s="1"/>
  <c r="D505" i="4"/>
  <c r="I505" i="4" s="1"/>
  <c r="B507" i="4"/>
  <c r="C506" i="4"/>
  <c r="E506" i="4" s="1"/>
  <c r="F506" i="4" s="1"/>
  <c r="H506" i="4" s="1" a="1"/>
  <c r="H506" i="4" s="1"/>
  <c r="N506" i="1"/>
  <c r="O505" i="1"/>
  <c r="G506" i="4" l="1" a="1"/>
  <c r="G506" i="4" s="1"/>
  <c r="J507" i="4"/>
  <c r="D506" i="4"/>
  <c r="B508" i="4"/>
  <c r="C507" i="4"/>
  <c r="E507" i="4" s="1"/>
  <c r="F507" i="4" s="1"/>
  <c r="H507" i="4" s="1" a="1"/>
  <c r="H507" i="4" s="1"/>
  <c r="N507" i="1"/>
  <c r="O506" i="1"/>
  <c r="I506" i="4" l="1"/>
  <c r="K507" i="4"/>
  <c r="L507" i="4" s="1"/>
  <c r="M507" i="4" s="1"/>
  <c r="G507" i="4" a="1"/>
  <c r="G507" i="4" s="1"/>
  <c r="J508" i="4"/>
  <c r="D507" i="4"/>
  <c r="B509" i="4"/>
  <c r="C508" i="4"/>
  <c r="E508" i="4" s="1"/>
  <c r="F508" i="4" s="1"/>
  <c r="H508" i="4" s="1" a="1"/>
  <c r="H508" i="4" s="1"/>
  <c r="N508" i="1"/>
  <c r="O507" i="1"/>
  <c r="I507" i="4" l="1"/>
  <c r="K508" i="4"/>
  <c r="L508" i="4" s="1"/>
  <c r="M508" i="4" s="1"/>
  <c r="G508" i="4" a="1"/>
  <c r="G508" i="4" s="1"/>
  <c r="J509" i="4"/>
  <c r="D508" i="4"/>
  <c r="B510" i="4"/>
  <c r="C509" i="4"/>
  <c r="E509" i="4" s="1"/>
  <c r="F509" i="4" s="1"/>
  <c r="H509" i="4" s="1" a="1"/>
  <c r="H509" i="4" s="1"/>
  <c r="N509" i="1"/>
  <c r="O508" i="1"/>
  <c r="I508" i="4" l="1"/>
  <c r="K509" i="4"/>
  <c r="L509" i="4" s="1"/>
  <c r="M509" i="4" s="1"/>
  <c r="G509" i="4" a="1"/>
  <c r="G509" i="4" s="1"/>
  <c r="J510" i="4"/>
  <c r="D509" i="4"/>
  <c r="B511" i="4"/>
  <c r="C510" i="4"/>
  <c r="E510" i="4" s="1"/>
  <c r="F510" i="4" s="1"/>
  <c r="H510" i="4" s="1" a="1"/>
  <c r="H510" i="4" s="1"/>
  <c r="N510" i="1"/>
  <c r="O509" i="1"/>
  <c r="I509" i="4" l="1"/>
  <c r="K510" i="4"/>
  <c r="L510" i="4" s="1"/>
  <c r="M510" i="4" s="1"/>
  <c r="G510" i="4" a="1"/>
  <c r="G510" i="4" s="1"/>
  <c r="J511" i="4"/>
  <c r="D510" i="4"/>
  <c r="I510" i="4" s="1"/>
  <c r="B512" i="4"/>
  <c r="C511" i="4"/>
  <c r="E511" i="4" s="1"/>
  <c r="F511" i="4" s="1"/>
  <c r="H511" i="4" s="1" a="1"/>
  <c r="H511" i="4" s="1"/>
  <c r="N511" i="1"/>
  <c r="O510" i="1"/>
  <c r="K511" i="4" l="1"/>
  <c r="L511" i="4" s="1"/>
  <c r="M511" i="4" s="1"/>
  <c r="G511" i="4" a="1"/>
  <c r="G511" i="4" s="1"/>
  <c r="J512" i="4"/>
  <c r="D511" i="4"/>
  <c r="B513" i="4"/>
  <c r="C512" i="4"/>
  <c r="E512" i="4" s="1"/>
  <c r="F512" i="4" s="1"/>
  <c r="H512" i="4" s="1" a="1"/>
  <c r="H512" i="4" s="1"/>
  <c r="N512" i="1"/>
  <c r="O511" i="1"/>
  <c r="I511" i="4" l="1"/>
  <c r="K512" i="4"/>
  <c r="L512" i="4" s="1"/>
  <c r="M512" i="4" s="1"/>
  <c r="G512" i="4" a="1"/>
  <c r="G512" i="4" s="1"/>
  <c r="J513" i="4"/>
  <c r="D512" i="4"/>
  <c r="B514" i="4"/>
  <c r="C513" i="4"/>
  <c r="E513" i="4" s="1"/>
  <c r="F513" i="4" s="1"/>
  <c r="H513" i="4" s="1" a="1"/>
  <c r="H513" i="4" s="1"/>
  <c r="N513" i="1"/>
  <c r="O512" i="1"/>
  <c r="I512" i="4" l="1"/>
  <c r="K513" i="4"/>
  <c r="L513" i="4" s="1"/>
  <c r="M513" i="4" s="1"/>
  <c r="G513" i="4" a="1"/>
  <c r="G513" i="4" s="1"/>
  <c r="J514" i="4"/>
  <c r="D513" i="4"/>
  <c r="B515" i="4"/>
  <c r="C514" i="4"/>
  <c r="E514" i="4" s="1"/>
  <c r="F514" i="4" s="1"/>
  <c r="H514" i="4" s="1" a="1"/>
  <c r="H514" i="4" s="1"/>
  <c r="N514" i="1"/>
  <c r="O513" i="1"/>
  <c r="I513" i="4" l="1"/>
  <c r="K514" i="4"/>
  <c r="L514" i="4" s="1"/>
  <c r="M514" i="4" s="1"/>
  <c r="G514" i="4" a="1"/>
  <c r="G514" i="4" s="1"/>
  <c r="J515" i="4"/>
  <c r="D514" i="4"/>
  <c r="B516" i="4"/>
  <c r="C515" i="4"/>
  <c r="E515" i="4" s="1"/>
  <c r="F515" i="4" s="1"/>
  <c r="H515" i="4" s="1" a="1"/>
  <c r="H515" i="4" s="1"/>
  <c r="N515" i="1"/>
  <c r="O514" i="1"/>
  <c r="I514" i="4" l="1"/>
  <c r="K515" i="4"/>
  <c r="L515" i="4" s="1"/>
  <c r="M515" i="4" s="1"/>
  <c r="G515" i="4" a="1"/>
  <c r="G515" i="4" s="1"/>
  <c r="J516" i="4"/>
  <c r="D515" i="4"/>
  <c r="B517" i="4"/>
  <c r="C516" i="4"/>
  <c r="E516" i="4" s="1"/>
  <c r="F516" i="4" s="1"/>
  <c r="H516" i="4" s="1" a="1"/>
  <c r="H516" i="4" s="1"/>
  <c r="N516" i="1"/>
  <c r="O515" i="1"/>
  <c r="I515" i="4" l="1"/>
  <c r="K516" i="4"/>
  <c r="L516" i="4" s="1"/>
  <c r="M516" i="4" s="1"/>
  <c r="G516" i="4" a="1"/>
  <c r="G516" i="4" s="1"/>
  <c r="J517" i="4"/>
  <c r="D516" i="4"/>
  <c r="B518" i="4"/>
  <c r="C517" i="4"/>
  <c r="E517" i="4" s="1"/>
  <c r="F517" i="4" s="1"/>
  <c r="H517" i="4" s="1" a="1"/>
  <c r="H517" i="4" s="1"/>
  <c r="N517" i="1"/>
  <c r="O516" i="1"/>
  <c r="I516" i="4" l="1"/>
  <c r="K517" i="4"/>
  <c r="L517" i="4" s="1"/>
  <c r="M517" i="4" s="1"/>
  <c r="G517" i="4" a="1"/>
  <c r="G517" i="4" s="1"/>
  <c r="J518" i="4"/>
  <c r="D517" i="4"/>
  <c r="B519" i="4"/>
  <c r="C518" i="4"/>
  <c r="E518" i="4" s="1"/>
  <c r="F518" i="4" s="1"/>
  <c r="H518" i="4" s="1" a="1"/>
  <c r="H518" i="4" s="1"/>
  <c r="N518" i="1"/>
  <c r="O517" i="1"/>
  <c r="I517" i="4" l="1"/>
  <c r="K518" i="4"/>
  <c r="L518" i="4" s="1"/>
  <c r="M518" i="4" s="1"/>
  <c r="G518" i="4" a="1"/>
  <c r="G518" i="4" s="1"/>
  <c r="J519" i="4"/>
  <c r="D518" i="4"/>
  <c r="I518" i="4" s="1"/>
  <c r="B520" i="4"/>
  <c r="C519" i="4"/>
  <c r="E519" i="4" s="1"/>
  <c r="F519" i="4" s="1"/>
  <c r="H519" i="4" s="1" a="1"/>
  <c r="H519" i="4" s="1"/>
  <c r="N519" i="1"/>
  <c r="O518" i="1"/>
  <c r="K519" i="4" l="1"/>
  <c r="L519" i="4" s="1"/>
  <c r="M519" i="4" s="1"/>
  <c r="G519" i="4" a="1"/>
  <c r="G519" i="4" s="1"/>
  <c r="J520" i="4"/>
  <c r="D519" i="4"/>
  <c r="B521" i="4"/>
  <c r="C520" i="4"/>
  <c r="E520" i="4" s="1"/>
  <c r="F520" i="4" s="1"/>
  <c r="H520" i="4" s="1" a="1"/>
  <c r="H520" i="4" s="1"/>
  <c r="N520" i="1"/>
  <c r="O519" i="1"/>
  <c r="I519" i="4" l="1"/>
  <c r="K520" i="4"/>
  <c r="L520" i="4" s="1"/>
  <c r="M520" i="4" s="1"/>
  <c r="G520" i="4" a="1"/>
  <c r="G520" i="4" s="1"/>
  <c r="J521" i="4"/>
  <c r="D520" i="4"/>
  <c r="B522" i="4"/>
  <c r="C521" i="4"/>
  <c r="E521" i="4" s="1"/>
  <c r="F521" i="4" s="1"/>
  <c r="H521" i="4" s="1" a="1"/>
  <c r="H521" i="4" s="1"/>
  <c r="N521" i="1"/>
  <c r="O520" i="1"/>
  <c r="I520" i="4" l="1"/>
  <c r="K521" i="4"/>
  <c r="L521" i="4" s="1"/>
  <c r="M521" i="4" s="1"/>
  <c r="G521" i="4" a="1"/>
  <c r="G521" i="4" s="1"/>
  <c r="J522" i="4"/>
  <c r="D521" i="4"/>
  <c r="B523" i="4"/>
  <c r="C522" i="4"/>
  <c r="E522" i="4" s="1"/>
  <c r="F522" i="4" s="1"/>
  <c r="H522" i="4" s="1" a="1"/>
  <c r="H522" i="4" s="1"/>
  <c r="N522" i="1"/>
  <c r="O521" i="1"/>
  <c r="I521" i="4" l="1"/>
  <c r="K522" i="4"/>
  <c r="L522" i="4" s="1"/>
  <c r="M522" i="4" s="1"/>
  <c r="G522" i="4" a="1"/>
  <c r="G522" i="4" s="1"/>
  <c r="J523" i="4"/>
  <c r="D522" i="4"/>
  <c r="B524" i="4"/>
  <c r="C523" i="4"/>
  <c r="E523" i="4" s="1"/>
  <c r="F523" i="4" s="1"/>
  <c r="H523" i="4" s="1" a="1"/>
  <c r="H523" i="4" s="1"/>
  <c r="N523" i="1"/>
  <c r="O522" i="1"/>
  <c r="I522" i="4" l="1"/>
  <c r="K523" i="4"/>
  <c r="L523" i="4" s="1"/>
  <c r="M523" i="4" s="1"/>
  <c r="G523" i="4" a="1"/>
  <c r="G523" i="4" s="1"/>
  <c r="J524" i="4"/>
  <c r="D523" i="4"/>
  <c r="B525" i="4"/>
  <c r="C524" i="4"/>
  <c r="E524" i="4" s="1"/>
  <c r="F524" i="4" s="1"/>
  <c r="H524" i="4" s="1" a="1"/>
  <c r="H524" i="4" s="1"/>
  <c r="N524" i="1"/>
  <c r="O523" i="1"/>
  <c r="I523" i="4" l="1"/>
  <c r="K524" i="4"/>
  <c r="L524" i="4" s="1"/>
  <c r="M524" i="4" s="1"/>
  <c r="G524" i="4" a="1"/>
  <c r="G524" i="4" s="1"/>
  <c r="J525" i="4"/>
  <c r="D524" i="4"/>
  <c r="B526" i="4"/>
  <c r="C525" i="4"/>
  <c r="E525" i="4" s="1"/>
  <c r="F525" i="4" s="1"/>
  <c r="H525" i="4" s="1" a="1"/>
  <c r="H525" i="4" s="1"/>
  <c r="N525" i="1"/>
  <c r="O524" i="1"/>
  <c r="I524" i="4" l="1"/>
  <c r="K525" i="4"/>
  <c r="L525" i="4" s="1"/>
  <c r="M525" i="4" s="1"/>
  <c r="G525" i="4" a="1"/>
  <c r="G525" i="4" s="1"/>
  <c r="J526" i="4"/>
  <c r="D525" i="4"/>
  <c r="I525" i="4" s="1"/>
  <c r="B527" i="4"/>
  <c r="C526" i="4"/>
  <c r="E526" i="4" s="1"/>
  <c r="F526" i="4" s="1"/>
  <c r="H526" i="4" s="1" a="1"/>
  <c r="H526" i="4" s="1"/>
  <c r="N526" i="1"/>
  <c r="O525" i="1"/>
  <c r="K526" i="4" l="1"/>
  <c r="L526" i="4" s="1"/>
  <c r="M526" i="4" s="1"/>
  <c r="G526" i="4" a="1"/>
  <c r="G526" i="4" s="1"/>
  <c r="J527" i="4"/>
  <c r="D526" i="4"/>
  <c r="B528" i="4"/>
  <c r="C527" i="4"/>
  <c r="E527" i="4" s="1"/>
  <c r="F527" i="4" s="1"/>
  <c r="H527" i="4" s="1" a="1"/>
  <c r="H527" i="4" s="1"/>
  <c r="N527" i="1"/>
  <c r="O526" i="1"/>
  <c r="I526" i="4" l="1"/>
  <c r="K527" i="4"/>
  <c r="L527" i="4" s="1"/>
  <c r="M527" i="4" s="1"/>
  <c r="G527" i="4" a="1"/>
  <c r="G527" i="4" s="1"/>
  <c r="J528" i="4"/>
  <c r="D527" i="4"/>
  <c r="B529" i="4"/>
  <c r="C528" i="4"/>
  <c r="E528" i="4" s="1"/>
  <c r="F528" i="4" s="1"/>
  <c r="H528" i="4" s="1" a="1"/>
  <c r="H528" i="4" s="1"/>
  <c r="N528" i="1"/>
  <c r="O527" i="1"/>
  <c r="I527" i="4" l="1"/>
  <c r="K528" i="4"/>
  <c r="L528" i="4" s="1"/>
  <c r="M528" i="4" s="1"/>
  <c r="G528" i="4" a="1"/>
  <c r="G528" i="4" s="1"/>
  <c r="J529" i="4"/>
  <c r="D528" i="4"/>
  <c r="B530" i="4"/>
  <c r="C529" i="4"/>
  <c r="E529" i="4" s="1"/>
  <c r="F529" i="4" s="1"/>
  <c r="H529" i="4" s="1" a="1"/>
  <c r="H529" i="4" s="1"/>
  <c r="N529" i="1"/>
  <c r="O528" i="1"/>
  <c r="I528" i="4" l="1"/>
  <c r="K529" i="4"/>
  <c r="L529" i="4" s="1"/>
  <c r="M529" i="4" s="1"/>
  <c r="G529" i="4" a="1"/>
  <c r="G529" i="4" s="1"/>
  <c r="J530" i="4"/>
  <c r="D529" i="4"/>
  <c r="I529" i="4" s="1"/>
  <c r="B531" i="4"/>
  <c r="C530" i="4"/>
  <c r="E530" i="4" s="1"/>
  <c r="F530" i="4" s="1"/>
  <c r="H530" i="4" s="1" a="1"/>
  <c r="H530" i="4" s="1"/>
  <c r="N530" i="1"/>
  <c r="O529" i="1"/>
  <c r="K530" i="4" l="1"/>
  <c r="L530" i="4" s="1"/>
  <c r="M530" i="4" s="1"/>
  <c r="G530" i="4" a="1"/>
  <c r="G530" i="4" s="1"/>
  <c r="J531" i="4"/>
  <c r="D530" i="4"/>
  <c r="B532" i="4"/>
  <c r="C531" i="4"/>
  <c r="E531" i="4" s="1"/>
  <c r="F531" i="4" s="1"/>
  <c r="H531" i="4" s="1" a="1"/>
  <c r="H531" i="4" s="1"/>
  <c r="N531" i="1"/>
  <c r="O530" i="1"/>
  <c r="I530" i="4" l="1"/>
  <c r="K531" i="4"/>
  <c r="L531" i="4" s="1"/>
  <c r="M531" i="4" s="1"/>
  <c r="G531" i="4" a="1"/>
  <c r="G531" i="4" s="1"/>
  <c r="J532" i="4"/>
  <c r="D531" i="4"/>
  <c r="I531" i="4" s="1"/>
  <c r="B533" i="4"/>
  <c r="C532" i="4"/>
  <c r="E532" i="4" s="1"/>
  <c r="F532" i="4" s="1"/>
  <c r="H532" i="4" s="1" a="1"/>
  <c r="H532" i="4" s="1"/>
  <c r="N532" i="1"/>
  <c r="O531" i="1"/>
  <c r="K532" i="4" l="1"/>
  <c r="L532" i="4" s="1"/>
  <c r="M532" i="4" s="1"/>
  <c r="G532" i="4" a="1"/>
  <c r="G532" i="4" s="1"/>
  <c r="J533" i="4"/>
  <c r="D532" i="4"/>
  <c r="B534" i="4"/>
  <c r="C533" i="4"/>
  <c r="E533" i="4" s="1"/>
  <c r="F533" i="4" s="1"/>
  <c r="H533" i="4" s="1" a="1"/>
  <c r="H533" i="4" s="1"/>
  <c r="N533" i="1"/>
  <c r="O532" i="1"/>
  <c r="I532" i="4" l="1"/>
  <c r="K533" i="4"/>
  <c r="L533" i="4" s="1"/>
  <c r="M533" i="4" s="1"/>
  <c r="G533" i="4" a="1"/>
  <c r="G533" i="4" s="1"/>
  <c r="J534" i="4"/>
  <c r="D533" i="4"/>
  <c r="B535" i="4"/>
  <c r="C534" i="4"/>
  <c r="E534" i="4" s="1"/>
  <c r="F534" i="4" s="1"/>
  <c r="H534" i="4" s="1" a="1"/>
  <c r="H534" i="4" s="1"/>
  <c r="N534" i="1"/>
  <c r="O533" i="1"/>
  <c r="I533" i="4" l="1"/>
  <c r="K534" i="4"/>
  <c r="L534" i="4" s="1"/>
  <c r="M534" i="4" s="1"/>
  <c r="G534" i="4" a="1"/>
  <c r="G534" i="4" s="1"/>
  <c r="J535" i="4"/>
  <c r="D534" i="4"/>
  <c r="B536" i="4"/>
  <c r="C535" i="4"/>
  <c r="E535" i="4" s="1"/>
  <c r="F535" i="4" s="1"/>
  <c r="H535" i="4" s="1" a="1"/>
  <c r="H535" i="4" s="1"/>
  <c r="N535" i="1"/>
  <c r="O534" i="1"/>
  <c r="I534" i="4" l="1"/>
  <c r="K535" i="4"/>
  <c r="L535" i="4" s="1"/>
  <c r="M535" i="4" s="1"/>
  <c r="G535" i="4" a="1"/>
  <c r="G535" i="4" s="1"/>
  <c r="J536" i="4"/>
  <c r="D535" i="4"/>
  <c r="B537" i="4"/>
  <c r="C536" i="4"/>
  <c r="E536" i="4" s="1"/>
  <c r="F536" i="4" s="1"/>
  <c r="H536" i="4" s="1" a="1"/>
  <c r="H536" i="4" s="1"/>
  <c r="N536" i="1"/>
  <c r="O535" i="1"/>
  <c r="I535" i="4" l="1"/>
  <c r="K536" i="4"/>
  <c r="L536" i="4" s="1"/>
  <c r="M536" i="4" s="1"/>
  <c r="G536" i="4" a="1"/>
  <c r="G536" i="4" s="1"/>
  <c r="J537" i="4"/>
  <c r="D536" i="4"/>
  <c r="I536" i="4" s="1"/>
  <c r="B538" i="4"/>
  <c r="C537" i="4"/>
  <c r="E537" i="4" s="1"/>
  <c r="F537" i="4" s="1"/>
  <c r="H537" i="4" s="1" a="1"/>
  <c r="H537" i="4" s="1"/>
  <c r="N537" i="1"/>
  <c r="O536" i="1"/>
  <c r="K537" i="4" l="1"/>
  <c r="L537" i="4" s="1"/>
  <c r="M537" i="4" s="1"/>
  <c r="G537" i="4" a="1"/>
  <c r="G537" i="4" s="1"/>
  <c r="J538" i="4"/>
  <c r="D537" i="4"/>
  <c r="B539" i="4"/>
  <c r="C538" i="4"/>
  <c r="E538" i="4" s="1"/>
  <c r="F538" i="4" s="1"/>
  <c r="H538" i="4" s="1" a="1"/>
  <c r="H538" i="4" s="1"/>
  <c r="N538" i="1"/>
  <c r="O537" i="1"/>
  <c r="I537" i="4" l="1"/>
  <c r="K538" i="4"/>
  <c r="L538" i="4" s="1"/>
  <c r="M538" i="4" s="1"/>
  <c r="G538" i="4" a="1"/>
  <c r="G538" i="4" s="1"/>
  <c r="J539" i="4"/>
  <c r="D538" i="4"/>
  <c r="B540" i="4"/>
  <c r="C539" i="4"/>
  <c r="E539" i="4" s="1"/>
  <c r="F539" i="4" s="1"/>
  <c r="H539" i="4" s="1" a="1"/>
  <c r="H539" i="4" s="1"/>
  <c r="N539" i="1"/>
  <c r="O538" i="1"/>
  <c r="I538" i="4" l="1"/>
  <c r="K539" i="4"/>
  <c r="L539" i="4" s="1"/>
  <c r="M539" i="4" s="1"/>
  <c r="G539" i="4" a="1"/>
  <c r="G539" i="4" s="1"/>
  <c r="J540" i="4"/>
  <c r="D539" i="4"/>
  <c r="B541" i="4"/>
  <c r="C540" i="4"/>
  <c r="E540" i="4" s="1"/>
  <c r="F540" i="4" s="1"/>
  <c r="H540" i="4" s="1" a="1"/>
  <c r="H540" i="4" s="1"/>
  <c r="N540" i="1"/>
  <c r="O539" i="1"/>
  <c r="I539" i="4" l="1"/>
  <c r="K540" i="4"/>
  <c r="L540" i="4" s="1"/>
  <c r="M540" i="4" s="1"/>
  <c r="G540" i="4" a="1"/>
  <c r="G540" i="4" s="1"/>
  <c r="J541" i="4"/>
  <c r="D540" i="4"/>
  <c r="I540" i="4" s="1"/>
  <c r="B542" i="4"/>
  <c r="C541" i="4"/>
  <c r="E541" i="4" s="1"/>
  <c r="F541" i="4" s="1"/>
  <c r="H541" i="4" s="1" a="1"/>
  <c r="H541" i="4" s="1"/>
  <c r="N541" i="1"/>
  <c r="O540" i="1"/>
  <c r="K541" i="4" l="1"/>
  <c r="L541" i="4" s="1"/>
  <c r="M541" i="4" s="1"/>
  <c r="G541" i="4" a="1"/>
  <c r="G541" i="4" s="1"/>
  <c r="J542" i="4"/>
  <c r="D541" i="4"/>
  <c r="B543" i="4"/>
  <c r="C542" i="4"/>
  <c r="E542" i="4" s="1"/>
  <c r="F542" i="4" s="1"/>
  <c r="H542" i="4" s="1" a="1"/>
  <c r="H542" i="4" s="1"/>
  <c r="N542" i="1"/>
  <c r="O541" i="1"/>
  <c r="I541" i="4" l="1"/>
  <c r="K542" i="4"/>
  <c r="L542" i="4" s="1"/>
  <c r="M542" i="4" s="1"/>
  <c r="G542" i="4" a="1"/>
  <c r="G542" i="4" s="1"/>
  <c r="J543" i="4"/>
  <c r="D542" i="4"/>
  <c r="B544" i="4"/>
  <c r="C543" i="4"/>
  <c r="E543" i="4" s="1"/>
  <c r="F543" i="4" s="1"/>
  <c r="H543" i="4" s="1" a="1"/>
  <c r="H543" i="4" s="1"/>
  <c r="N543" i="1"/>
  <c r="O542" i="1"/>
  <c r="I542" i="4" l="1"/>
  <c r="K543" i="4"/>
  <c r="L543" i="4" s="1"/>
  <c r="M543" i="4" s="1"/>
  <c r="G543" i="4" a="1"/>
  <c r="G543" i="4" s="1"/>
  <c r="J544" i="4"/>
  <c r="D543" i="4"/>
  <c r="B545" i="4"/>
  <c r="C544" i="4"/>
  <c r="E544" i="4" s="1"/>
  <c r="F544" i="4" s="1"/>
  <c r="H544" i="4" s="1" a="1"/>
  <c r="H544" i="4" s="1"/>
  <c r="N544" i="1"/>
  <c r="O543" i="1"/>
  <c r="I543" i="4" l="1"/>
  <c r="K544" i="4"/>
  <c r="L544" i="4" s="1"/>
  <c r="M544" i="4" s="1"/>
  <c r="G544" i="4" a="1"/>
  <c r="G544" i="4" s="1"/>
  <c r="J545" i="4"/>
  <c r="D544" i="4"/>
  <c r="B546" i="4"/>
  <c r="C545" i="4"/>
  <c r="E545" i="4" s="1"/>
  <c r="F545" i="4" s="1"/>
  <c r="H545" i="4" s="1" a="1"/>
  <c r="H545" i="4" s="1"/>
  <c r="N545" i="1"/>
  <c r="O544" i="1"/>
  <c r="I544" i="4" l="1"/>
  <c r="K545" i="4"/>
  <c r="L545" i="4" s="1"/>
  <c r="M545" i="4" s="1"/>
  <c r="G545" i="4" a="1"/>
  <c r="G545" i="4" s="1"/>
  <c r="J546" i="4"/>
  <c r="D545" i="4"/>
  <c r="B547" i="4"/>
  <c r="C546" i="4"/>
  <c r="E546" i="4" s="1"/>
  <c r="F546" i="4" s="1"/>
  <c r="H546" i="4" s="1" a="1"/>
  <c r="H546" i="4" s="1"/>
  <c r="N546" i="1"/>
  <c r="O545" i="1"/>
  <c r="I545" i="4" l="1"/>
  <c r="K546" i="4"/>
  <c r="L546" i="4" s="1"/>
  <c r="M546" i="4" s="1"/>
  <c r="G546" i="4" a="1"/>
  <c r="G546" i="4" s="1"/>
  <c r="J547" i="4"/>
  <c r="D546" i="4"/>
  <c r="B548" i="4"/>
  <c r="C547" i="4"/>
  <c r="E547" i="4" s="1"/>
  <c r="F547" i="4" s="1"/>
  <c r="H547" i="4" s="1" a="1"/>
  <c r="H547" i="4" s="1"/>
  <c r="N547" i="1"/>
  <c r="O546" i="1"/>
  <c r="I546" i="4" l="1"/>
  <c r="K547" i="4"/>
  <c r="L547" i="4" s="1"/>
  <c r="M547" i="4" s="1"/>
  <c r="G547" i="4" a="1"/>
  <c r="G547" i="4" s="1"/>
  <c r="J548" i="4"/>
  <c r="D547" i="4"/>
  <c r="B549" i="4"/>
  <c r="C548" i="4"/>
  <c r="E548" i="4" s="1"/>
  <c r="F548" i="4" s="1"/>
  <c r="H548" i="4" s="1" a="1"/>
  <c r="H548" i="4" s="1"/>
  <c r="N548" i="1"/>
  <c r="O547" i="1"/>
  <c r="I547" i="4" l="1"/>
  <c r="K548" i="4"/>
  <c r="L548" i="4" s="1"/>
  <c r="M548" i="4" s="1"/>
  <c r="G548" i="4" a="1"/>
  <c r="G548" i="4" s="1"/>
  <c r="J549" i="4"/>
  <c r="D548" i="4"/>
  <c r="B550" i="4"/>
  <c r="C549" i="4"/>
  <c r="E549" i="4" s="1"/>
  <c r="F549" i="4" s="1"/>
  <c r="H549" i="4" s="1" a="1"/>
  <c r="H549" i="4" s="1"/>
  <c r="N549" i="1"/>
  <c r="O548" i="1"/>
  <c r="I548" i="4" l="1"/>
  <c r="K549" i="4"/>
  <c r="L549" i="4" s="1"/>
  <c r="M549" i="4" s="1"/>
  <c r="G549" i="4" a="1"/>
  <c r="G549" i="4" s="1"/>
  <c r="J550" i="4"/>
  <c r="D549" i="4"/>
  <c r="B551" i="4"/>
  <c r="C550" i="4"/>
  <c r="E550" i="4" s="1"/>
  <c r="F550" i="4" s="1"/>
  <c r="H550" i="4" s="1" a="1"/>
  <c r="H550" i="4" s="1"/>
  <c r="N550" i="1"/>
  <c r="O549" i="1"/>
  <c r="I549" i="4" l="1"/>
  <c r="K550" i="4"/>
  <c r="L550" i="4" s="1"/>
  <c r="M550" i="4" s="1"/>
  <c r="G550" i="4" a="1"/>
  <c r="G550" i="4" s="1"/>
  <c r="J551" i="4"/>
  <c r="D550" i="4"/>
  <c r="I550" i="4" s="1"/>
  <c r="B552" i="4"/>
  <c r="C551" i="4"/>
  <c r="E551" i="4" s="1"/>
  <c r="F551" i="4" s="1"/>
  <c r="H551" i="4" s="1" a="1"/>
  <c r="H551" i="4" s="1"/>
  <c r="N551" i="1"/>
  <c r="O550" i="1"/>
  <c r="K551" i="4" l="1"/>
  <c r="L551" i="4" s="1"/>
  <c r="M551" i="4" s="1"/>
  <c r="G551" i="4" a="1"/>
  <c r="G551" i="4" s="1"/>
  <c r="J552" i="4"/>
  <c r="D551" i="4"/>
  <c r="B553" i="4"/>
  <c r="C552" i="4"/>
  <c r="E552" i="4" s="1"/>
  <c r="F552" i="4" s="1"/>
  <c r="H552" i="4" s="1" a="1"/>
  <c r="H552" i="4" s="1"/>
  <c r="N552" i="1"/>
  <c r="O551" i="1"/>
  <c r="I551" i="4" l="1"/>
  <c r="K552" i="4"/>
  <c r="L552" i="4" s="1"/>
  <c r="M552" i="4" s="1"/>
  <c r="G552" i="4" a="1"/>
  <c r="G552" i="4" s="1"/>
  <c r="J553" i="4"/>
  <c r="D552" i="4"/>
  <c r="B554" i="4"/>
  <c r="C553" i="4"/>
  <c r="E553" i="4" s="1"/>
  <c r="F553" i="4" s="1"/>
  <c r="H553" i="4" s="1" a="1"/>
  <c r="H553" i="4" s="1"/>
  <c r="N553" i="1"/>
  <c r="O552" i="1"/>
  <c r="I552" i="4" l="1"/>
  <c r="K553" i="4"/>
  <c r="L553" i="4" s="1"/>
  <c r="M553" i="4" s="1"/>
  <c r="G553" i="4" a="1"/>
  <c r="G553" i="4" s="1"/>
  <c r="J554" i="4"/>
  <c r="D553" i="4"/>
  <c r="B555" i="4"/>
  <c r="C554" i="4"/>
  <c r="E554" i="4" s="1"/>
  <c r="F554" i="4" s="1"/>
  <c r="H554" i="4" s="1" a="1"/>
  <c r="H554" i="4" s="1"/>
  <c r="N554" i="1"/>
  <c r="O553" i="1"/>
  <c r="I553" i="4" l="1"/>
  <c r="K554" i="4"/>
  <c r="L554" i="4" s="1"/>
  <c r="M554" i="4" s="1"/>
  <c r="G554" i="4" a="1"/>
  <c r="G554" i="4" s="1"/>
  <c r="J555" i="4"/>
  <c r="D554" i="4"/>
  <c r="B556" i="4"/>
  <c r="C555" i="4"/>
  <c r="E555" i="4" s="1"/>
  <c r="F555" i="4" s="1"/>
  <c r="H555" i="4" s="1" a="1"/>
  <c r="H555" i="4" s="1"/>
  <c r="N555" i="1"/>
  <c r="O554" i="1"/>
  <c r="I554" i="4" l="1"/>
  <c r="K555" i="4"/>
  <c r="L555" i="4" s="1"/>
  <c r="M555" i="4" s="1"/>
  <c r="G555" i="4" a="1"/>
  <c r="G555" i="4" s="1"/>
  <c r="J556" i="4"/>
  <c r="D555" i="4"/>
  <c r="B557" i="4"/>
  <c r="C556" i="4"/>
  <c r="E556" i="4" s="1"/>
  <c r="F556" i="4" s="1"/>
  <c r="H556" i="4" s="1" a="1"/>
  <c r="H556" i="4" s="1"/>
  <c r="N556" i="1"/>
  <c r="O555" i="1"/>
  <c r="I555" i="4" l="1"/>
  <c r="K556" i="4"/>
  <c r="L556" i="4" s="1"/>
  <c r="M556" i="4" s="1"/>
  <c r="G556" i="4" a="1"/>
  <c r="G556" i="4" s="1"/>
  <c r="J557" i="4"/>
  <c r="D556" i="4"/>
  <c r="B558" i="4"/>
  <c r="C557" i="4"/>
  <c r="E557" i="4" s="1"/>
  <c r="F557" i="4" s="1"/>
  <c r="H557" i="4" s="1" a="1"/>
  <c r="H557" i="4" s="1"/>
  <c r="N557" i="1"/>
  <c r="O556" i="1"/>
  <c r="I556" i="4" l="1"/>
  <c r="K557" i="4"/>
  <c r="L557" i="4" s="1"/>
  <c r="M557" i="4" s="1"/>
  <c r="G557" i="4" a="1"/>
  <c r="G557" i="4" s="1"/>
  <c r="J558" i="4"/>
  <c r="D557" i="4"/>
  <c r="B559" i="4"/>
  <c r="C558" i="4"/>
  <c r="E558" i="4" s="1"/>
  <c r="F558" i="4" s="1"/>
  <c r="H558" i="4" s="1" a="1"/>
  <c r="H558" i="4" s="1"/>
  <c r="N558" i="1"/>
  <c r="O557" i="1"/>
  <c r="I557" i="4" l="1"/>
  <c r="K558" i="4"/>
  <c r="L558" i="4" s="1"/>
  <c r="M558" i="4" s="1"/>
  <c r="G558" i="4" a="1"/>
  <c r="G558" i="4" s="1"/>
  <c r="J559" i="4"/>
  <c r="D558" i="4"/>
  <c r="B560" i="4"/>
  <c r="C559" i="4"/>
  <c r="E559" i="4" s="1"/>
  <c r="F559" i="4" s="1"/>
  <c r="H559" i="4" s="1" a="1"/>
  <c r="H559" i="4" s="1"/>
  <c r="N559" i="1"/>
  <c r="O558" i="1"/>
  <c r="I558" i="4" l="1"/>
  <c r="K559" i="4"/>
  <c r="L559" i="4" s="1"/>
  <c r="M559" i="4" s="1"/>
  <c r="G559" i="4" a="1"/>
  <c r="G559" i="4" s="1"/>
  <c r="J560" i="4"/>
  <c r="D559" i="4"/>
  <c r="B561" i="4"/>
  <c r="C560" i="4"/>
  <c r="E560" i="4" s="1"/>
  <c r="F560" i="4" s="1"/>
  <c r="H560" i="4" s="1" a="1"/>
  <c r="H560" i="4" s="1"/>
  <c r="N560" i="1"/>
  <c r="O559" i="1"/>
  <c r="I559" i="4" l="1"/>
  <c r="K560" i="4"/>
  <c r="L560" i="4" s="1"/>
  <c r="M560" i="4" s="1"/>
  <c r="G560" i="4" a="1"/>
  <c r="G560" i="4" s="1"/>
  <c r="J561" i="4"/>
  <c r="D560" i="4"/>
  <c r="B562" i="4"/>
  <c r="C561" i="4"/>
  <c r="E561" i="4" s="1"/>
  <c r="F561" i="4" s="1"/>
  <c r="H561" i="4" s="1" a="1"/>
  <c r="H561" i="4" s="1"/>
  <c r="N561" i="1"/>
  <c r="O560" i="1"/>
  <c r="I560" i="4" l="1"/>
  <c r="K561" i="4"/>
  <c r="L561" i="4" s="1"/>
  <c r="M561" i="4" s="1"/>
  <c r="G561" i="4" a="1"/>
  <c r="G561" i="4" s="1"/>
  <c r="J562" i="4"/>
  <c r="D561" i="4"/>
  <c r="B563" i="4"/>
  <c r="C562" i="4"/>
  <c r="E562" i="4" s="1"/>
  <c r="F562" i="4" s="1"/>
  <c r="H562" i="4" s="1" a="1"/>
  <c r="H562" i="4" s="1"/>
  <c r="N562" i="1"/>
  <c r="O561" i="1"/>
  <c r="I561" i="4" l="1"/>
  <c r="K562" i="4"/>
  <c r="L562" i="4" s="1"/>
  <c r="M562" i="4" s="1"/>
  <c r="G562" i="4" a="1"/>
  <c r="G562" i="4" s="1"/>
  <c r="J563" i="4"/>
  <c r="D562" i="4"/>
  <c r="B564" i="4"/>
  <c r="C563" i="4"/>
  <c r="E563" i="4" s="1"/>
  <c r="F563" i="4" s="1"/>
  <c r="H563" i="4" s="1" a="1"/>
  <c r="H563" i="4" s="1"/>
  <c r="N563" i="1"/>
  <c r="O562" i="1"/>
  <c r="I562" i="4" l="1"/>
  <c r="K563" i="4"/>
  <c r="L563" i="4" s="1"/>
  <c r="M563" i="4" s="1"/>
  <c r="G563" i="4" a="1"/>
  <c r="G563" i="4" s="1"/>
  <c r="J564" i="4"/>
  <c r="D563" i="4"/>
  <c r="B565" i="4"/>
  <c r="C564" i="4"/>
  <c r="E564" i="4" s="1"/>
  <c r="F564" i="4" s="1"/>
  <c r="H564" i="4" s="1" a="1"/>
  <c r="H564" i="4" s="1"/>
  <c r="N564" i="1"/>
  <c r="O563" i="1"/>
  <c r="I563" i="4" l="1"/>
  <c r="K564" i="4"/>
  <c r="L564" i="4" s="1"/>
  <c r="M564" i="4" s="1"/>
  <c r="G564" i="4" a="1"/>
  <c r="G564" i="4" s="1"/>
  <c r="J565" i="4"/>
  <c r="D564" i="4"/>
  <c r="B566" i="4"/>
  <c r="C565" i="4"/>
  <c r="E565" i="4" s="1"/>
  <c r="F565" i="4" s="1"/>
  <c r="H565" i="4" s="1" a="1"/>
  <c r="H565" i="4" s="1"/>
  <c r="N565" i="1"/>
  <c r="O564" i="1"/>
  <c r="I564" i="4" l="1"/>
  <c r="K565" i="4"/>
  <c r="L565" i="4" s="1"/>
  <c r="M565" i="4" s="1"/>
  <c r="G565" i="4" a="1"/>
  <c r="G565" i="4" s="1"/>
  <c r="J566" i="4"/>
  <c r="D565" i="4"/>
  <c r="B567" i="4"/>
  <c r="C566" i="4"/>
  <c r="E566" i="4" s="1"/>
  <c r="F566" i="4" s="1"/>
  <c r="H566" i="4" s="1" a="1"/>
  <c r="H566" i="4" s="1"/>
  <c r="N566" i="1"/>
  <c r="O565" i="1"/>
  <c r="I565" i="4" l="1"/>
  <c r="K566" i="4"/>
  <c r="L566" i="4" s="1"/>
  <c r="M566" i="4" s="1"/>
  <c r="G566" i="4" a="1"/>
  <c r="G566" i="4" s="1"/>
  <c r="J567" i="4"/>
  <c r="D566" i="4"/>
  <c r="B568" i="4"/>
  <c r="C567" i="4"/>
  <c r="E567" i="4" s="1"/>
  <c r="F567" i="4" s="1"/>
  <c r="H567" i="4" s="1" a="1"/>
  <c r="H567" i="4" s="1"/>
  <c r="N567" i="1"/>
  <c r="O566" i="1"/>
  <c r="I566" i="4" l="1"/>
  <c r="K567" i="4"/>
  <c r="L567" i="4" s="1"/>
  <c r="M567" i="4" s="1"/>
  <c r="G567" i="4" a="1"/>
  <c r="G567" i="4" s="1"/>
  <c r="J568" i="4"/>
  <c r="D567" i="4"/>
  <c r="B569" i="4"/>
  <c r="C568" i="4"/>
  <c r="E568" i="4" s="1"/>
  <c r="F568" i="4" s="1"/>
  <c r="H568" i="4" s="1" a="1"/>
  <c r="H568" i="4" s="1"/>
  <c r="N568" i="1"/>
  <c r="O567" i="1"/>
  <c r="I567" i="4" l="1"/>
  <c r="K568" i="4"/>
  <c r="L568" i="4" s="1"/>
  <c r="M568" i="4" s="1"/>
  <c r="G568" i="4" a="1"/>
  <c r="G568" i="4" s="1"/>
  <c r="J569" i="4"/>
  <c r="D568" i="4"/>
  <c r="B570" i="4"/>
  <c r="C569" i="4"/>
  <c r="E569" i="4" s="1"/>
  <c r="F569" i="4" s="1"/>
  <c r="H569" i="4" s="1" a="1"/>
  <c r="H569" i="4" s="1"/>
  <c r="N569" i="1"/>
  <c r="O568" i="1"/>
  <c r="I568" i="4" l="1"/>
  <c r="K569" i="4"/>
  <c r="L569" i="4" s="1"/>
  <c r="M569" i="4" s="1"/>
  <c r="G569" i="4" a="1"/>
  <c r="G569" i="4" s="1"/>
  <c r="J570" i="4"/>
  <c r="D569" i="4"/>
  <c r="B571" i="4"/>
  <c r="C570" i="4"/>
  <c r="E570" i="4" s="1"/>
  <c r="F570" i="4" s="1"/>
  <c r="H570" i="4" s="1" a="1"/>
  <c r="H570" i="4" s="1"/>
  <c r="N570" i="1"/>
  <c r="O569" i="1"/>
  <c r="I569" i="4" l="1"/>
  <c r="K570" i="4"/>
  <c r="L570" i="4" s="1"/>
  <c r="M570" i="4" s="1"/>
  <c r="G570" i="4" a="1"/>
  <c r="G570" i="4" s="1"/>
  <c r="J571" i="4"/>
  <c r="D570" i="4"/>
  <c r="B572" i="4"/>
  <c r="C571" i="4"/>
  <c r="E571" i="4" s="1"/>
  <c r="F571" i="4" s="1"/>
  <c r="H571" i="4" s="1" a="1"/>
  <c r="H571" i="4" s="1"/>
  <c r="N571" i="1"/>
  <c r="O570" i="1"/>
  <c r="I570" i="4" l="1"/>
  <c r="K571" i="4"/>
  <c r="L571" i="4" s="1"/>
  <c r="M571" i="4" s="1"/>
  <c r="G571" i="4" a="1"/>
  <c r="G571" i="4" s="1"/>
  <c r="J572" i="4"/>
  <c r="D571" i="4"/>
  <c r="B573" i="4"/>
  <c r="C572" i="4"/>
  <c r="E572" i="4" s="1"/>
  <c r="F572" i="4" s="1"/>
  <c r="H572" i="4" s="1" a="1"/>
  <c r="H572" i="4" s="1"/>
  <c r="N572" i="1"/>
  <c r="O571" i="1"/>
  <c r="I571" i="4" l="1"/>
  <c r="K572" i="4"/>
  <c r="L572" i="4" s="1"/>
  <c r="M572" i="4" s="1"/>
  <c r="G572" i="4" a="1"/>
  <c r="G572" i="4" s="1"/>
  <c r="J573" i="4"/>
  <c r="D572" i="4"/>
  <c r="B574" i="4"/>
  <c r="C573" i="4"/>
  <c r="E573" i="4" s="1"/>
  <c r="F573" i="4" s="1"/>
  <c r="H573" i="4" s="1" a="1"/>
  <c r="H573" i="4" s="1"/>
  <c r="N573" i="1"/>
  <c r="O572" i="1"/>
  <c r="I572" i="4" l="1"/>
  <c r="K573" i="4"/>
  <c r="L573" i="4" s="1"/>
  <c r="M573" i="4" s="1"/>
  <c r="G573" i="4" a="1"/>
  <c r="G573" i="4" s="1"/>
  <c r="J574" i="4"/>
  <c r="D573" i="4"/>
  <c r="B575" i="4"/>
  <c r="C574" i="4"/>
  <c r="E574" i="4" s="1"/>
  <c r="F574" i="4" s="1"/>
  <c r="H574" i="4" s="1" a="1"/>
  <c r="H574" i="4" s="1"/>
  <c r="N574" i="1"/>
  <c r="O573" i="1"/>
  <c r="I573" i="4" l="1"/>
  <c r="K574" i="4"/>
  <c r="L574" i="4" s="1"/>
  <c r="M574" i="4" s="1"/>
  <c r="G574" i="4" a="1"/>
  <c r="G574" i="4" s="1"/>
  <c r="J575" i="4"/>
  <c r="D574" i="4"/>
  <c r="B576" i="4"/>
  <c r="C575" i="4"/>
  <c r="E575" i="4" s="1"/>
  <c r="F575" i="4" s="1"/>
  <c r="H575" i="4" s="1" a="1"/>
  <c r="H575" i="4" s="1"/>
  <c r="N575" i="1"/>
  <c r="O574" i="1"/>
  <c r="I574" i="4" l="1"/>
  <c r="K575" i="4"/>
  <c r="L575" i="4" s="1"/>
  <c r="M575" i="4" s="1"/>
  <c r="G575" i="4" a="1"/>
  <c r="G575" i="4" s="1"/>
  <c r="J576" i="4"/>
  <c r="D575" i="4"/>
  <c r="B577" i="4"/>
  <c r="C576" i="4"/>
  <c r="E576" i="4" s="1"/>
  <c r="F576" i="4" s="1"/>
  <c r="H576" i="4" s="1" a="1"/>
  <c r="H576" i="4" s="1"/>
  <c r="N576" i="1"/>
  <c r="O575" i="1"/>
  <c r="I575" i="4" l="1"/>
  <c r="K576" i="4"/>
  <c r="L576" i="4" s="1"/>
  <c r="M576" i="4" s="1"/>
  <c r="G576" i="4" a="1"/>
  <c r="G576" i="4" s="1"/>
  <c r="J577" i="4"/>
  <c r="D576" i="4"/>
  <c r="B578" i="4"/>
  <c r="C577" i="4"/>
  <c r="E577" i="4" s="1"/>
  <c r="F577" i="4" s="1"/>
  <c r="H577" i="4" s="1" a="1"/>
  <c r="H577" i="4" s="1"/>
  <c r="N577" i="1"/>
  <c r="O576" i="1"/>
  <c r="I576" i="4" l="1"/>
  <c r="K577" i="4"/>
  <c r="L577" i="4" s="1"/>
  <c r="M577" i="4" s="1"/>
  <c r="G577" i="4" a="1"/>
  <c r="G577" i="4" s="1"/>
  <c r="J578" i="4"/>
  <c r="D577" i="4"/>
  <c r="B579" i="4"/>
  <c r="C578" i="4"/>
  <c r="E578" i="4" s="1"/>
  <c r="F578" i="4" s="1"/>
  <c r="H578" i="4" s="1" a="1"/>
  <c r="H578" i="4" s="1"/>
  <c r="N578" i="1"/>
  <c r="O577" i="1"/>
  <c r="I577" i="4" l="1"/>
  <c r="K578" i="4"/>
  <c r="L578" i="4" s="1"/>
  <c r="M578" i="4" s="1"/>
  <c r="G578" i="4" a="1"/>
  <c r="G578" i="4" s="1"/>
  <c r="J579" i="4"/>
  <c r="D578" i="4"/>
  <c r="B580" i="4"/>
  <c r="C579" i="4"/>
  <c r="E579" i="4" s="1"/>
  <c r="F579" i="4" s="1"/>
  <c r="H579" i="4" s="1" a="1"/>
  <c r="H579" i="4" s="1"/>
  <c r="N579" i="1"/>
  <c r="O578" i="1"/>
  <c r="I578" i="4" l="1"/>
  <c r="K579" i="4"/>
  <c r="L579" i="4" s="1"/>
  <c r="M579" i="4" s="1"/>
  <c r="G579" i="4" a="1"/>
  <c r="G579" i="4" s="1"/>
  <c r="J580" i="4"/>
  <c r="D579" i="4"/>
  <c r="B581" i="4"/>
  <c r="C580" i="4"/>
  <c r="E580" i="4" s="1"/>
  <c r="F580" i="4" s="1"/>
  <c r="H580" i="4" s="1" a="1"/>
  <c r="H580" i="4" s="1"/>
  <c r="N580" i="1"/>
  <c r="O579" i="1"/>
  <c r="I579" i="4" l="1"/>
  <c r="K580" i="4"/>
  <c r="L580" i="4" s="1"/>
  <c r="M580" i="4" s="1"/>
  <c r="G580" i="4" a="1"/>
  <c r="G580" i="4" s="1"/>
  <c r="J581" i="4"/>
  <c r="D580" i="4"/>
  <c r="B582" i="4"/>
  <c r="C581" i="4"/>
  <c r="E581" i="4" s="1"/>
  <c r="F581" i="4" s="1"/>
  <c r="H581" i="4" s="1" a="1"/>
  <c r="H581" i="4" s="1"/>
  <c r="N581" i="1"/>
  <c r="O580" i="1"/>
  <c r="I580" i="4" l="1"/>
  <c r="K581" i="4"/>
  <c r="L581" i="4" s="1"/>
  <c r="M581" i="4" s="1"/>
  <c r="G581" i="4" a="1"/>
  <c r="G581" i="4" s="1"/>
  <c r="J582" i="4"/>
  <c r="D581" i="4"/>
  <c r="B583" i="4"/>
  <c r="C582" i="4"/>
  <c r="E582" i="4" s="1"/>
  <c r="F582" i="4" s="1"/>
  <c r="H582" i="4" s="1" a="1"/>
  <c r="H582" i="4" s="1"/>
  <c r="N582" i="1"/>
  <c r="O581" i="1"/>
  <c r="I581" i="4" l="1"/>
  <c r="K582" i="4"/>
  <c r="L582" i="4" s="1"/>
  <c r="M582" i="4" s="1"/>
  <c r="G582" i="4" a="1"/>
  <c r="G582" i="4" s="1"/>
  <c r="J583" i="4"/>
  <c r="D582" i="4"/>
  <c r="B584" i="4"/>
  <c r="C583" i="4"/>
  <c r="E583" i="4" s="1"/>
  <c r="F583" i="4" s="1"/>
  <c r="H583" i="4" s="1" a="1"/>
  <c r="H583" i="4" s="1"/>
  <c r="N583" i="1"/>
  <c r="O582" i="1"/>
  <c r="I582" i="4" l="1"/>
  <c r="K583" i="4"/>
  <c r="L583" i="4" s="1"/>
  <c r="M583" i="4" s="1"/>
  <c r="G583" i="4" a="1"/>
  <c r="G583" i="4" s="1"/>
  <c r="J584" i="4"/>
  <c r="D583" i="4"/>
  <c r="B585" i="4"/>
  <c r="C584" i="4"/>
  <c r="E584" i="4" s="1"/>
  <c r="F584" i="4" s="1"/>
  <c r="H584" i="4" s="1" a="1"/>
  <c r="H584" i="4" s="1"/>
  <c r="N584" i="1"/>
  <c r="O583" i="1"/>
  <c r="I583" i="4" l="1"/>
  <c r="K584" i="4"/>
  <c r="L584" i="4" s="1"/>
  <c r="M584" i="4" s="1"/>
  <c r="G584" i="4" a="1"/>
  <c r="G584" i="4" s="1"/>
  <c r="J585" i="4"/>
  <c r="D584" i="4"/>
  <c r="B586" i="4"/>
  <c r="C585" i="4"/>
  <c r="E585" i="4" s="1"/>
  <c r="F585" i="4" s="1"/>
  <c r="H585" i="4" s="1" a="1"/>
  <c r="H585" i="4" s="1"/>
  <c r="N585" i="1"/>
  <c r="O584" i="1"/>
  <c r="I584" i="4" l="1"/>
  <c r="K585" i="4"/>
  <c r="L585" i="4" s="1"/>
  <c r="M585" i="4" s="1"/>
  <c r="G585" i="4" a="1"/>
  <c r="G585" i="4" s="1"/>
  <c r="J586" i="4"/>
  <c r="D585" i="4"/>
  <c r="B587" i="4"/>
  <c r="C586" i="4"/>
  <c r="E586" i="4" s="1"/>
  <c r="F586" i="4" s="1"/>
  <c r="H586" i="4" s="1" a="1"/>
  <c r="H586" i="4" s="1"/>
  <c r="N586" i="1"/>
  <c r="O585" i="1"/>
  <c r="I585" i="4" l="1"/>
  <c r="K586" i="4"/>
  <c r="L586" i="4" s="1"/>
  <c r="M586" i="4" s="1"/>
  <c r="G586" i="4" a="1"/>
  <c r="G586" i="4" s="1"/>
  <c r="J587" i="4"/>
  <c r="D586" i="4"/>
  <c r="B588" i="4"/>
  <c r="C587" i="4"/>
  <c r="E587" i="4" s="1"/>
  <c r="F587" i="4" s="1"/>
  <c r="H587" i="4" s="1" a="1"/>
  <c r="H587" i="4" s="1"/>
  <c r="N587" i="1"/>
  <c r="O586" i="1"/>
  <c r="I586" i="4" l="1"/>
  <c r="K587" i="4"/>
  <c r="L587" i="4" s="1"/>
  <c r="M587" i="4" s="1"/>
  <c r="G587" i="4" a="1"/>
  <c r="G587" i="4" s="1"/>
  <c r="J588" i="4"/>
  <c r="D587" i="4"/>
  <c r="B589" i="4"/>
  <c r="C588" i="4"/>
  <c r="E588" i="4" s="1"/>
  <c r="F588" i="4" s="1"/>
  <c r="H588" i="4" s="1" a="1"/>
  <c r="H588" i="4" s="1"/>
  <c r="N588" i="1"/>
  <c r="O587" i="1"/>
  <c r="I587" i="4" l="1"/>
  <c r="K588" i="4"/>
  <c r="L588" i="4" s="1"/>
  <c r="M588" i="4" s="1"/>
  <c r="G588" i="4" a="1"/>
  <c r="G588" i="4" s="1"/>
  <c r="J589" i="4"/>
  <c r="D588" i="4"/>
  <c r="B590" i="4"/>
  <c r="C589" i="4"/>
  <c r="E589" i="4" s="1"/>
  <c r="F589" i="4" s="1"/>
  <c r="H589" i="4" s="1" a="1"/>
  <c r="H589" i="4" s="1"/>
  <c r="N589" i="1"/>
  <c r="O588" i="1"/>
  <c r="I588" i="4" l="1"/>
  <c r="K589" i="4"/>
  <c r="L589" i="4" s="1"/>
  <c r="M589" i="4" s="1"/>
  <c r="G589" i="4" a="1"/>
  <c r="G589" i="4" s="1"/>
  <c r="J590" i="4"/>
  <c r="D589" i="4"/>
  <c r="B591" i="4"/>
  <c r="C590" i="4"/>
  <c r="E590" i="4" s="1"/>
  <c r="F590" i="4" s="1"/>
  <c r="H590" i="4" s="1" a="1"/>
  <c r="H590" i="4" s="1"/>
  <c r="N590" i="1"/>
  <c r="O589" i="1"/>
  <c r="I589" i="4" l="1"/>
  <c r="K590" i="4"/>
  <c r="L590" i="4" s="1"/>
  <c r="M590" i="4" s="1"/>
  <c r="G590" i="4" a="1"/>
  <c r="G590" i="4" s="1"/>
  <c r="J591" i="4"/>
  <c r="D590" i="4"/>
  <c r="B592" i="4"/>
  <c r="C591" i="4"/>
  <c r="E591" i="4" s="1"/>
  <c r="F591" i="4" s="1"/>
  <c r="H591" i="4" s="1" a="1"/>
  <c r="H591" i="4" s="1"/>
  <c r="N591" i="1"/>
  <c r="O590" i="1"/>
  <c r="I590" i="4" l="1"/>
  <c r="K591" i="4"/>
  <c r="L591" i="4" s="1"/>
  <c r="M591" i="4" s="1"/>
  <c r="G591" i="4" a="1"/>
  <c r="G591" i="4" s="1"/>
  <c r="J592" i="4"/>
  <c r="D591" i="4"/>
  <c r="B593" i="4"/>
  <c r="C592" i="4"/>
  <c r="E592" i="4" s="1"/>
  <c r="F592" i="4" s="1"/>
  <c r="H592" i="4" s="1" a="1"/>
  <c r="H592" i="4" s="1"/>
  <c r="N592" i="1"/>
  <c r="O591" i="1"/>
  <c r="I591" i="4" l="1"/>
  <c r="K592" i="4"/>
  <c r="L592" i="4" s="1"/>
  <c r="M592" i="4" s="1"/>
  <c r="G592" i="4" a="1"/>
  <c r="G592" i="4" s="1"/>
  <c r="J593" i="4"/>
  <c r="D592" i="4"/>
  <c r="B594" i="4"/>
  <c r="C593" i="4"/>
  <c r="E593" i="4" s="1"/>
  <c r="F593" i="4" s="1"/>
  <c r="H593" i="4" s="1" a="1"/>
  <c r="H593" i="4" s="1"/>
  <c r="N593" i="1"/>
  <c r="O592" i="1"/>
  <c r="I592" i="4" l="1"/>
  <c r="K593" i="4"/>
  <c r="L593" i="4" s="1"/>
  <c r="M593" i="4" s="1"/>
  <c r="G593" i="4" a="1"/>
  <c r="G593" i="4" s="1"/>
  <c r="J594" i="4"/>
  <c r="D593" i="4"/>
  <c r="B595" i="4"/>
  <c r="C594" i="4"/>
  <c r="E594" i="4" s="1"/>
  <c r="F594" i="4" s="1"/>
  <c r="H594" i="4" s="1" a="1"/>
  <c r="H594" i="4" s="1"/>
  <c r="N594" i="1"/>
  <c r="O593" i="1"/>
  <c r="I593" i="4" l="1"/>
  <c r="K594" i="4"/>
  <c r="L594" i="4" s="1"/>
  <c r="M594" i="4" s="1"/>
  <c r="G594" i="4" a="1"/>
  <c r="G594" i="4" s="1"/>
  <c r="J595" i="4"/>
  <c r="D594" i="4"/>
  <c r="B596" i="4"/>
  <c r="C595" i="4"/>
  <c r="E595" i="4" s="1"/>
  <c r="F595" i="4" s="1"/>
  <c r="H595" i="4" s="1" a="1"/>
  <c r="H595" i="4" s="1"/>
  <c r="N595" i="1"/>
  <c r="O594" i="1"/>
  <c r="I594" i="4" l="1"/>
  <c r="K595" i="4"/>
  <c r="L595" i="4" s="1"/>
  <c r="M595" i="4" s="1"/>
  <c r="G595" i="4" a="1"/>
  <c r="G595" i="4" s="1"/>
  <c r="J596" i="4"/>
  <c r="D595" i="4"/>
  <c r="B597" i="4"/>
  <c r="C596" i="4"/>
  <c r="E596" i="4" s="1"/>
  <c r="F596" i="4" s="1"/>
  <c r="H596" i="4" s="1" a="1"/>
  <c r="H596" i="4" s="1"/>
  <c r="N596" i="1"/>
  <c r="O595" i="1"/>
  <c r="I595" i="4" l="1"/>
  <c r="K596" i="4"/>
  <c r="L596" i="4" s="1"/>
  <c r="M596" i="4" s="1"/>
  <c r="G596" i="4" a="1"/>
  <c r="G596" i="4" s="1"/>
  <c r="J597" i="4"/>
  <c r="D596" i="4"/>
  <c r="B598" i="4"/>
  <c r="C597" i="4"/>
  <c r="E597" i="4" s="1"/>
  <c r="F597" i="4" s="1"/>
  <c r="H597" i="4" s="1" a="1"/>
  <c r="H597" i="4" s="1"/>
  <c r="N597" i="1"/>
  <c r="O596" i="1"/>
  <c r="I596" i="4" l="1"/>
  <c r="K597" i="4"/>
  <c r="L597" i="4" s="1"/>
  <c r="M597" i="4" s="1"/>
  <c r="G597" i="4" a="1"/>
  <c r="G597" i="4" s="1"/>
  <c r="J598" i="4"/>
  <c r="D597" i="4"/>
  <c r="B599" i="4"/>
  <c r="C598" i="4"/>
  <c r="E598" i="4" s="1"/>
  <c r="F598" i="4" s="1"/>
  <c r="H598" i="4" s="1" a="1"/>
  <c r="H598" i="4" s="1"/>
  <c r="N598" i="1"/>
  <c r="O597" i="1"/>
  <c r="I597" i="4" l="1"/>
  <c r="K598" i="4"/>
  <c r="L598" i="4" s="1"/>
  <c r="M598" i="4" s="1"/>
  <c r="G598" i="4" a="1"/>
  <c r="G598" i="4" s="1"/>
  <c r="J599" i="4"/>
  <c r="D598" i="4"/>
  <c r="I598" i="4" s="1"/>
  <c r="B600" i="4"/>
  <c r="C599" i="4"/>
  <c r="E599" i="4" s="1"/>
  <c r="F599" i="4" s="1"/>
  <c r="H599" i="4" s="1" a="1"/>
  <c r="H599" i="4" s="1"/>
  <c r="N599" i="1"/>
  <c r="O598" i="1"/>
  <c r="K599" i="4" l="1"/>
  <c r="L599" i="4" s="1"/>
  <c r="M599" i="4" s="1"/>
  <c r="G599" i="4" a="1"/>
  <c r="G599" i="4" s="1"/>
  <c r="J600" i="4"/>
  <c r="D599" i="4"/>
  <c r="B601" i="4"/>
  <c r="C600" i="4"/>
  <c r="E600" i="4" s="1"/>
  <c r="F600" i="4" s="1"/>
  <c r="H600" i="4" s="1" a="1"/>
  <c r="H600" i="4" s="1"/>
  <c r="N600" i="1"/>
  <c r="O599" i="1"/>
  <c r="I599" i="4" l="1"/>
  <c r="K600" i="4"/>
  <c r="L600" i="4" s="1"/>
  <c r="M600" i="4" s="1"/>
  <c r="G600" i="4" a="1"/>
  <c r="G600" i="4" s="1"/>
  <c r="J601" i="4"/>
  <c r="D600" i="4"/>
  <c r="B602" i="4"/>
  <c r="K602" i="4" s="1"/>
  <c r="C601" i="4"/>
  <c r="E601" i="4" s="1"/>
  <c r="F601" i="4" s="1"/>
  <c r="H601" i="4" s="1" a="1"/>
  <c r="H601" i="4" s="1"/>
  <c r="N601" i="1"/>
  <c r="O600" i="1"/>
  <c r="I600" i="4" l="1"/>
  <c r="K601" i="4"/>
  <c r="L601" i="4" s="1"/>
  <c r="M601" i="4" s="1"/>
  <c r="G601" i="4" a="1"/>
  <c r="G601" i="4" s="1"/>
  <c r="D602" i="4"/>
  <c r="I602" i="4"/>
  <c r="G602" i="4" a="1"/>
  <c r="G602" i="4" s="1"/>
  <c r="J602" i="4"/>
  <c r="D601" i="4"/>
  <c r="I601" i="4" s="1"/>
  <c r="F602" i="4"/>
  <c r="H602" i="4" a="1"/>
  <c r="H602" i="4" s="1"/>
  <c r="N602" i="1"/>
  <c r="O601" i="1"/>
  <c r="N603" i="1" l="1"/>
  <c r="O602" i="1"/>
  <c r="N604" i="1" l="1"/>
  <c r="O603" i="1"/>
  <c r="N605" i="1" l="1"/>
  <c r="O604" i="1"/>
  <c r="N606" i="1" l="1"/>
  <c r="O605" i="1"/>
  <c r="N607" i="1" l="1"/>
  <c r="O606" i="1"/>
  <c r="N608" i="1" l="1"/>
  <c r="O607" i="1"/>
  <c r="N609" i="1" l="1"/>
  <c r="O608" i="1"/>
  <c r="N610" i="1" l="1"/>
  <c r="O609" i="1"/>
  <c r="N611" i="1" l="1"/>
  <c r="O610" i="1"/>
  <c r="N612" i="1" l="1"/>
  <c r="O611" i="1"/>
  <c r="N613" i="1" l="1"/>
  <c r="O612" i="1"/>
  <c r="N614" i="1" l="1"/>
  <c r="O613" i="1"/>
  <c r="N615" i="1" l="1"/>
  <c r="O614" i="1"/>
  <c r="N616" i="1" l="1"/>
  <c r="O615" i="1"/>
  <c r="N617" i="1" l="1"/>
  <c r="O616" i="1"/>
  <c r="N618" i="1" l="1"/>
  <c r="O617" i="1"/>
  <c r="N619" i="1" l="1"/>
  <c r="O618" i="1"/>
  <c r="N620" i="1" l="1"/>
  <c r="O619" i="1"/>
  <c r="N621" i="1" l="1"/>
  <c r="O620" i="1"/>
  <c r="N622" i="1" l="1"/>
  <c r="O621" i="1"/>
  <c r="N623" i="1" l="1"/>
  <c r="O622" i="1"/>
  <c r="N624" i="1" l="1"/>
  <c r="O623" i="1"/>
  <c r="N625" i="1" l="1"/>
  <c r="O624" i="1"/>
  <c r="N626" i="1" l="1"/>
  <c r="O625" i="1"/>
  <c r="N627" i="1" l="1"/>
  <c r="O626" i="1"/>
  <c r="N628" i="1" l="1"/>
  <c r="O627" i="1"/>
  <c r="N629" i="1" l="1"/>
  <c r="O628" i="1"/>
  <c r="N630" i="1" l="1"/>
  <c r="O629" i="1"/>
  <c r="N631" i="1" l="1"/>
  <c r="O630" i="1"/>
  <c r="N632" i="1" l="1"/>
  <c r="O631" i="1"/>
  <c r="N633" i="1" l="1"/>
  <c r="O632" i="1"/>
  <c r="N634" i="1" l="1"/>
  <c r="O633" i="1"/>
  <c r="N635" i="1" l="1"/>
  <c r="O634" i="1"/>
  <c r="N636" i="1" l="1"/>
  <c r="O635" i="1"/>
  <c r="N637" i="1" l="1"/>
  <c r="O636" i="1"/>
  <c r="N638" i="1" l="1"/>
  <c r="O637" i="1"/>
  <c r="N639" i="1" l="1"/>
  <c r="O638" i="1"/>
  <c r="N640" i="1" l="1"/>
  <c r="O639" i="1"/>
  <c r="N641" i="1" l="1"/>
  <c r="O640" i="1"/>
  <c r="N642" i="1" l="1"/>
  <c r="O641" i="1"/>
  <c r="N643" i="1" l="1"/>
  <c r="O642" i="1"/>
  <c r="N644" i="1" l="1"/>
  <c r="O643" i="1"/>
  <c r="N645" i="1" l="1"/>
  <c r="O644" i="1"/>
  <c r="N646" i="1" l="1"/>
  <c r="O645" i="1"/>
  <c r="N647" i="1" l="1"/>
  <c r="O646" i="1"/>
  <c r="N648" i="1" l="1"/>
  <c r="O647" i="1"/>
  <c r="N649" i="1" l="1"/>
  <c r="O648" i="1"/>
  <c r="N650" i="1" l="1"/>
  <c r="O649" i="1"/>
  <c r="N651" i="1" l="1"/>
  <c r="O650" i="1"/>
  <c r="N652" i="1" l="1"/>
  <c r="O651" i="1"/>
  <c r="N653" i="1" l="1"/>
  <c r="O652" i="1"/>
  <c r="N654" i="1" l="1"/>
  <c r="O653" i="1"/>
  <c r="N655" i="1" l="1"/>
  <c r="O654" i="1"/>
  <c r="N656" i="1" l="1"/>
  <c r="O655" i="1"/>
  <c r="N657" i="1" l="1"/>
  <c r="O656" i="1"/>
  <c r="N658" i="1" l="1"/>
  <c r="O657" i="1"/>
  <c r="N659" i="1" l="1"/>
  <c r="O658" i="1"/>
  <c r="N660" i="1" l="1"/>
  <c r="O659" i="1"/>
  <c r="N661" i="1" l="1"/>
  <c r="O660" i="1"/>
  <c r="N662" i="1" l="1"/>
  <c r="O661" i="1"/>
  <c r="N663" i="1" l="1"/>
  <c r="O662" i="1"/>
  <c r="N664" i="1" l="1"/>
  <c r="O663" i="1"/>
  <c r="N665" i="1" l="1"/>
  <c r="O664" i="1"/>
  <c r="N666" i="1" l="1"/>
  <c r="O665" i="1"/>
  <c r="N667" i="1" l="1"/>
  <c r="O666" i="1"/>
  <c r="N668" i="1" l="1"/>
  <c r="O667" i="1"/>
  <c r="N669" i="1" l="1"/>
  <c r="O668" i="1"/>
  <c r="N670" i="1" l="1"/>
  <c r="O669" i="1"/>
  <c r="N671" i="1" l="1"/>
  <c r="O670" i="1"/>
  <c r="N672" i="1" l="1"/>
  <c r="O671" i="1"/>
  <c r="N673" i="1" l="1"/>
  <c r="O672" i="1"/>
  <c r="N674" i="1" l="1"/>
  <c r="O673" i="1"/>
  <c r="N675" i="1" l="1"/>
  <c r="O674" i="1"/>
  <c r="N676" i="1" l="1"/>
  <c r="O675" i="1"/>
  <c r="N677" i="1" l="1"/>
  <c r="O676" i="1"/>
  <c r="N678" i="1" l="1"/>
  <c r="O677" i="1"/>
  <c r="N679" i="1" l="1"/>
  <c r="O678" i="1"/>
  <c r="N680" i="1" l="1"/>
  <c r="O679" i="1"/>
  <c r="N681" i="1" l="1"/>
  <c r="O680" i="1"/>
  <c r="N682" i="1" l="1"/>
  <c r="O681" i="1"/>
  <c r="N683" i="1" l="1"/>
  <c r="O682" i="1"/>
  <c r="N684" i="1" l="1"/>
  <c r="O683" i="1"/>
  <c r="N685" i="1" l="1"/>
  <c r="O684" i="1"/>
  <c r="N686" i="1" l="1"/>
  <c r="O685" i="1"/>
  <c r="N687" i="1" l="1"/>
  <c r="O686" i="1"/>
  <c r="N688" i="1" l="1"/>
  <c r="O687" i="1"/>
  <c r="N689" i="1" l="1"/>
  <c r="O688" i="1"/>
  <c r="N690" i="1" l="1"/>
  <c r="O689" i="1"/>
  <c r="N691" i="1" l="1"/>
  <c r="O690" i="1"/>
  <c r="N692" i="1" l="1"/>
  <c r="O691" i="1"/>
  <c r="N693" i="1" l="1"/>
  <c r="O692" i="1"/>
  <c r="N694" i="1" l="1"/>
  <c r="O693" i="1"/>
  <c r="N695" i="1" l="1"/>
  <c r="O694" i="1"/>
  <c r="N696" i="1" l="1"/>
  <c r="O695" i="1"/>
  <c r="N697" i="1" l="1"/>
  <c r="O696" i="1"/>
  <c r="N698" i="1" l="1"/>
  <c r="O697" i="1"/>
  <c r="N699" i="1" l="1"/>
  <c r="O698" i="1"/>
  <c r="N700" i="1" l="1"/>
  <c r="O699" i="1"/>
  <c r="N701" i="1" l="1"/>
  <c r="O700" i="1"/>
  <c r="N702" i="1" l="1"/>
  <c r="O701" i="1"/>
  <c r="N703" i="1" l="1"/>
  <c r="O702" i="1"/>
  <c r="N704" i="1" l="1"/>
  <c r="O703" i="1"/>
  <c r="N705" i="1" l="1"/>
  <c r="O704" i="1"/>
  <c r="N706" i="1" l="1"/>
  <c r="O705" i="1"/>
  <c r="N707" i="1" l="1"/>
  <c r="O706" i="1"/>
  <c r="N708" i="1" l="1"/>
  <c r="O707" i="1"/>
  <c r="N709" i="1" l="1"/>
  <c r="O708" i="1"/>
  <c r="N710" i="1" l="1"/>
  <c r="O709" i="1"/>
  <c r="N711" i="1" l="1"/>
  <c r="O710" i="1"/>
  <c r="N712" i="1" l="1"/>
  <c r="O711" i="1"/>
  <c r="N713" i="1" l="1"/>
  <c r="O712" i="1"/>
  <c r="N714" i="1" l="1"/>
  <c r="O713" i="1"/>
  <c r="N715" i="1" l="1"/>
  <c r="O714" i="1"/>
  <c r="N716" i="1" l="1"/>
  <c r="O715" i="1"/>
  <c r="N717" i="1" l="1"/>
  <c r="O716" i="1"/>
  <c r="N718" i="1" l="1"/>
  <c r="O717" i="1"/>
  <c r="N719" i="1" l="1"/>
  <c r="O718" i="1"/>
  <c r="N720" i="1" l="1"/>
  <c r="O719" i="1"/>
  <c r="N721" i="1" l="1"/>
  <c r="O720" i="1"/>
  <c r="N722" i="1" l="1"/>
  <c r="O721" i="1"/>
  <c r="N723" i="1" l="1"/>
  <c r="O722" i="1"/>
  <c r="N724" i="1" l="1"/>
  <c r="O723" i="1"/>
  <c r="N725" i="1" l="1"/>
  <c r="O724" i="1"/>
  <c r="N726" i="1" l="1"/>
  <c r="O725" i="1"/>
  <c r="N727" i="1" l="1"/>
  <c r="O726" i="1"/>
  <c r="N728" i="1" l="1"/>
  <c r="O727" i="1"/>
  <c r="N729" i="1" l="1"/>
  <c r="O728" i="1"/>
  <c r="N730" i="1" l="1"/>
  <c r="O729" i="1"/>
  <c r="N731" i="1" l="1"/>
  <c r="O730" i="1"/>
  <c r="N732" i="1" l="1"/>
  <c r="O731" i="1"/>
  <c r="N733" i="1" l="1"/>
  <c r="O732" i="1"/>
  <c r="N734" i="1" l="1"/>
  <c r="O733" i="1"/>
  <c r="N735" i="1" l="1"/>
  <c r="O734" i="1"/>
  <c r="N736" i="1" l="1"/>
  <c r="O735" i="1"/>
  <c r="N737" i="1" l="1"/>
  <c r="O736" i="1"/>
  <c r="N738" i="1" l="1"/>
  <c r="O737" i="1"/>
  <c r="N739" i="1" l="1"/>
  <c r="O738" i="1"/>
  <c r="N740" i="1" l="1"/>
  <c r="O739" i="1"/>
  <c r="N741" i="1" l="1"/>
  <c r="O740" i="1"/>
  <c r="N742" i="1" l="1"/>
  <c r="O741" i="1"/>
  <c r="N743" i="1" l="1"/>
  <c r="O742" i="1"/>
  <c r="N744" i="1" l="1"/>
  <c r="O743" i="1"/>
  <c r="N745" i="1" l="1"/>
  <c r="O744" i="1"/>
  <c r="N746" i="1" l="1"/>
  <c r="O745" i="1"/>
  <c r="N747" i="1" l="1"/>
  <c r="O746" i="1"/>
  <c r="N748" i="1" l="1"/>
  <c r="O747" i="1"/>
  <c r="N749" i="1" l="1"/>
  <c r="O748" i="1"/>
  <c r="N750" i="1" l="1"/>
  <c r="O749" i="1"/>
  <c r="N751" i="1" l="1"/>
  <c r="O750" i="1"/>
  <c r="N752" i="1" l="1"/>
  <c r="O751" i="1"/>
  <c r="N753" i="1" l="1"/>
  <c r="O752" i="1"/>
  <c r="N754" i="1" l="1"/>
  <c r="O753" i="1"/>
  <c r="N755" i="1" l="1"/>
  <c r="O754" i="1"/>
  <c r="N756" i="1" l="1"/>
  <c r="O755" i="1"/>
  <c r="N757" i="1" l="1"/>
  <c r="O756" i="1"/>
  <c r="N758" i="1" l="1"/>
  <c r="O757" i="1"/>
  <c r="N759" i="1" l="1"/>
  <c r="O758" i="1"/>
  <c r="N760" i="1" l="1"/>
  <c r="O759" i="1"/>
  <c r="N761" i="1" l="1"/>
  <c r="O760" i="1"/>
  <c r="N762" i="1" l="1"/>
  <c r="O761" i="1"/>
  <c r="N763" i="1" l="1"/>
  <c r="O762" i="1"/>
  <c r="N764" i="1" l="1"/>
  <c r="O763" i="1"/>
  <c r="N765" i="1" l="1"/>
  <c r="O764" i="1"/>
  <c r="N766" i="1" l="1"/>
  <c r="O765" i="1"/>
  <c r="N767" i="1" l="1"/>
  <c r="O766" i="1"/>
  <c r="N768" i="1" l="1"/>
  <c r="O767" i="1"/>
  <c r="N769" i="1" l="1"/>
  <c r="O768" i="1"/>
  <c r="N770" i="1" l="1"/>
  <c r="O769" i="1"/>
  <c r="N771" i="1" l="1"/>
  <c r="O770" i="1"/>
  <c r="N772" i="1" l="1"/>
  <c r="O771" i="1"/>
  <c r="N773" i="1" l="1"/>
  <c r="O772" i="1"/>
  <c r="N774" i="1" l="1"/>
  <c r="O773" i="1"/>
  <c r="N775" i="1" l="1"/>
  <c r="O774" i="1"/>
  <c r="N776" i="1" l="1"/>
  <c r="O775" i="1"/>
  <c r="N777" i="1" l="1"/>
  <c r="O776" i="1"/>
  <c r="N778" i="1" l="1"/>
  <c r="O777" i="1"/>
  <c r="N779" i="1" l="1"/>
  <c r="O778" i="1"/>
  <c r="N780" i="1" l="1"/>
  <c r="O779" i="1"/>
  <c r="N781" i="1" l="1"/>
  <c r="O780" i="1"/>
  <c r="N782" i="1" l="1"/>
  <c r="O781" i="1"/>
  <c r="N783" i="1" l="1"/>
  <c r="O782" i="1"/>
  <c r="N784" i="1" l="1"/>
  <c r="O783" i="1"/>
  <c r="N785" i="1" l="1"/>
  <c r="O784" i="1"/>
  <c r="N786" i="1" l="1"/>
  <c r="O785" i="1"/>
  <c r="N787" i="1" l="1"/>
  <c r="O786" i="1"/>
  <c r="N788" i="1" l="1"/>
  <c r="O787" i="1"/>
  <c r="N789" i="1" l="1"/>
  <c r="O788" i="1"/>
  <c r="N790" i="1" l="1"/>
  <c r="O789" i="1"/>
  <c r="N791" i="1" l="1"/>
  <c r="O790" i="1"/>
  <c r="N792" i="1" l="1"/>
  <c r="O791" i="1"/>
  <c r="N793" i="1" l="1"/>
  <c r="O792" i="1"/>
  <c r="N794" i="1" l="1"/>
  <c r="O793" i="1"/>
  <c r="N795" i="1" l="1"/>
  <c r="O794" i="1"/>
  <c r="N796" i="1" l="1"/>
  <c r="O795" i="1"/>
  <c r="N797" i="1" l="1"/>
  <c r="O796" i="1"/>
  <c r="N798" i="1" l="1"/>
  <c r="O797" i="1"/>
  <c r="N799" i="1" l="1"/>
  <c r="O798" i="1"/>
  <c r="N800" i="1" l="1"/>
  <c r="O799" i="1"/>
  <c r="N801" i="1" l="1"/>
  <c r="O800" i="1"/>
  <c r="N802" i="1" l="1"/>
  <c r="O801" i="1"/>
  <c r="N803" i="1" l="1"/>
  <c r="O802" i="1"/>
  <c r="N804" i="1" l="1"/>
  <c r="O803" i="1"/>
  <c r="N805" i="1" l="1"/>
  <c r="O804" i="1"/>
  <c r="N806" i="1" l="1"/>
  <c r="O805" i="1"/>
  <c r="N807" i="1" l="1"/>
  <c r="O806" i="1"/>
  <c r="N808" i="1" l="1"/>
  <c r="O807" i="1"/>
  <c r="N809" i="1" l="1"/>
  <c r="O808" i="1"/>
  <c r="N810" i="1" l="1"/>
  <c r="O809" i="1"/>
  <c r="N811" i="1" l="1"/>
  <c r="O810" i="1"/>
  <c r="N812" i="1" l="1"/>
  <c r="O811" i="1"/>
  <c r="N813" i="1" l="1"/>
  <c r="O812" i="1"/>
  <c r="N814" i="1" l="1"/>
  <c r="O813" i="1"/>
  <c r="N815" i="1" l="1"/>
  <c r="O814" i="1"/>
  <c r="N816" i="1" l="1"/>
  <c r="O815" i="1"/>
  <c r="N817" i="1" l="1"/>
  <c r="O816" i="1"/>
  <c r="N818" i="1" l="1"/>
  <c r="O817" i="1"/>
  <c r="N819" i="1" l="1"/>
  <c r="O818" i="1"/>
  <c r="N820" i="1" l="1"/>
  <c r="O819" i="1"/>
  <c r="N821" i="1" l="1"/>
  <c r="O820" i="1"/>
  <c r="N822" i="1" l="1"/>
  <c r="O821" i="1"/>
  <c r="N823" i="1" l="1"/>
  <c r="O822" i="1"/>
  <c r="N824" i="1" l="1"/>
  <c r="O823" i="1"/>
  <c r="N825" i="1" l="1"/>
  <c r="O824" i="1"/>
  <c r="N826" i="1" l="1"/>
  <c r="O825" i="1"/>
  <c r="N827" i="1" l="1"/>
  <c r="O826" i="1"/>
  <c r="N828" i="1" l="1"/>
  <c r="O827" i="1"/>
  <c r="N829" i="1" l="1"/>
  <c r="O828" i="1"/>
  <c r="N830" i="1" l="1"/>
  <c r="O829" i="1"/>
  <c r="N831" i="1" l="1"/>
  <c r="O830" i="1"/>
  <c r="N832" i="1" l="1"/>
  <c r="O831" i="1"/>
  <c r="N833" i="1" l="1"/>
  <c r="O832" i="1"/>
  <c r="N834" i="1" l="1"/>
  <c r="O833" i="1"/>
  <c r="N835" i="1" l="1"/>
  <c r="O834" i="1"/>
  <c r="N836" i="1" l="1"/>
  <c r="O835" i="1"/>
  <c r="N837" i="1" l="1"/>
  <c r="O836" i="1"/>
  <c r="N838" i="1" l="1"/>
  <c r="O837" i="1"/>
  <c r="N839" i="1" l="1"/>
  <c r="O838" i="1"/>
  <c r="N840" i="1" l="1"/>
  <c r="O839" i="1"/>
  <c r="N841" i="1" l="1"/>
  <c r="O840" i="1"/>
  <c r="N842" i="1" l="1"/>
  <c r="O841" i="1"/>
  <c r="N843" i="1" l="1"/>
  <c r="O842" i="1"/>
  <c r="N844" i="1" l="1"/>
  <c r="O843" i="1"/>
  <c r="N845" i="1" l="1"/>
  <c r="O844" i="1"/>
  <c r="N846" i="1" l="1"/>
  <c r="O845" i="1"/>
  <c r="N847" i="1" l="1"/>
  <c r="O846" i="1"/>
  <c r="N848" i="1" l="1"/>
  <c r="O847" i="1"/>
  <c r="N849" i="1" l="1"/>
  <c r="O848" i="1"/>
  <c r="N850" i="1" l="1"/>
  <c r="O849" i="1"/>
  <c r="N851" i="1" l="1"/>
  <c r="O850" i="1"/>
  <c r="N852" i="1" l="1"/>
  <c r="O851" i="1"/>
  <c r="N853" i="1" l="1"/>
  <c r="O852" i="1"/>
  <c r="N854" i="1" l="1"/>
  <c r="O853" i="1"/>
  <c r="N855" i="1" l="1"/>
  <c r="O854" i="1"/>
  <c r="N856" i="1" l="1"/>
  <c r="O855" i="1"/>
  <c r="N857" i="1" l="1"/>
  <c r="O856" i="1"/>
  <c r="N858" i="1" l="1"/>
  <c r="O857" i="1"/>
  <c r="N859" i="1" l="1"/>
  <c r="O858" i="1"/>
  <c r="N860" i="1" l="1"/>
  <c r="O859" i="1"/>
  <c r="N861" i="1" l="1"/>
  <c r="O860" i="1"/>
  <c r="N862" i="1" l="1"/>
  <c r="O861" i="1"/>
  <c r="N863" i="1" l="1"/>
  <c r="O862" i="1"/>
  <c r="N864" i="1" l="1"/>
  <c r="O863" i="1"/>
  <c r="N865" i="1" l="1"/>
  <c r="O864" i="1"/>
  <c r="N866" i="1" l="1"/>
  <c r="O865" i="1"/>
  <c r="N867" i="1" l="1"/>
  <c r="O866" i="1"/>
  <c r="N868" i="1" l="1"/>
  <c r="O867" i="1"/>
  <c r="N869" i="1" l="1"/>
  <c r="O868" i="1"/>
  <c r="N870" i="1" l="1"/>
  <c r="O869" i="1"/>
  <c r="N871" i="1" l="1"/>
  <c r="O870" i="1"/>
  <c r="N872" i="1" l="1"/>
  <c r="O871" i="1"/>
  <c r="N873" i="1" l="1"/>
  <c r="O872" i="1"/>
  <c r="N874" i="1" l="1"/>
  <c r="O873" i="1"/>
  <c r="N875" i="1" l="1"/>
  <c r="O874" i="1"/>
  <c r="N876" i="1" l="1"/>
  <c r="O875" i="1"/>
  <c r="N877" i="1" l="1"/>
  <c r="O876" i="1"/>
  <c r="N878" i="1" l="1"/>
  <c r="O877" i="1"/>
  <c r="N879" i="1" l="1"/>
  <c r="O878" i="1"/>
  <c r="N880" i="1" l="1"/>
  <c r="O879" i="1"/>
  <c r="N881" i="1" l="1"/>
  <c r="O880" i="1"/>
  <c r="N882" i="1" l="1"/>
  <c r="O881" i="1"/>
  <c r="N883" i="1" l="1"/>
  <c r="O882" i="1"/>
  <c r="N884" i="1" l="1"/>
  <c r="O883" i="1"/>
  <c r="N885" i="1" l="1"/>
  <c r="O884" i="1"/>
  <c r="N886" i="1" l="1"/>
  <c r="O885" i="1"/>
  <c r="N887" i="1" l="1"/>
  <c r="O886" i="1"/>
  <c r="N888" i="1" l="1"/>
  <c r="O887" i="1"/>
  <c r="N889" i="1" l="1"/>
  <c r="O888" i="1"/>
  <c r="N890" i="1" l="1"/>
  <c r="O889" i="1"/>
  <c r="N891" i="1" l="1"/>
  <c r="O890" i="1"/>
  <c r="N892" i="1" l="1"/>
  <c r="O891" i="1"/>
  <c r="N893" i="1" l="1"/>
  <c r="O892" i="1"/>
  <c r="N894" i="1" l="1"/>
  <c r="O893" i="1"/>
  <c r="N895" i="1" l="1"/>
  <c r="O894" i="1"/>
  <c r="N896" i="1" l="1"/>
  <c r="O895" i="1"/>
  <c r="N897" i="1" l="1"/>
  <c r="O896" i="1"/>
  <c r="N898" i="1" l="1"/>
  <c r="O897" i="1"/>
  <c r="N899" i="1" l="1"/>
  <c r="O898" i="1"/>
  <c r="N900" i="1" l="1"/>
  <c r="O899" i="1"/>
  <c r="N901" i="1" l="1"/>
  <c r="O900" i="1"/>
  <c r="N902" i="1" l="1"/>
  <c r="O901" i="1"/>
  <c r="N903" i="1" l="1"/>
  <c r="O902" i="1"/>
  <c r="N904" i="1" l="1"/>
  <c r="O903" i="1"/>
  <c r="N905" i="1" l="1"/>
  <c r="O904" i="1"/>
  <c r="N906" i="1" l="1"/>
  <c r="O905" i="1"/>
  <c r="N907" i="1" l="1"/>
  <c r="O906" i="1"/>
  <c r="N908" i="1" l="1"/>
  <c r="O907" i="1"/>
  <c r="N909" i="1" l="1"/>
  <c r="O908" i="1"/>
  <c r="N910" i="1" l="1"/>
  <c r="O909" i="1"/>
  <c r="N911" i="1" l="1"/>
  <c r="O910" i="1"/>
  <c r="N912" i="1" l="1"/>
  <c r="O911" i="1"/>
  <c r="N913" i="1" l="1"/>
  <c r="O912" i="1"/>
  <c r="N914" i="1" l="1"/>
  <c r="O913" i="1"/>
  <c r="N915" i="1" l="1"/>
  <c r="O914" i="1"/>
  <c r="N916" i="1" l="1"/>
  <c r="O915" i="1"/>
  <c r="N917" i="1" l="1"/>
  <c r="O916" i="1"/>
  <c r="N918" i="1" l="1"/>
  <c r="O917" i="1"/>
  <c r="N919" i="1" l="1"/>
  <c r="O918" i="1"/>
  <c r="N920" i="1" l="1"/>
  <c r="O919" i="1"/>
  <c r="N921" i="1" l="1"/>
  <c r="O920" i="1"/>
  <c r="N922" i="1" l="1"/>
  <c r="O921" i="1"/>
  <c r="N923" i="1" l="1"/>
  <c r="O922" i="1"/>
  <c r="N924" i="1" l="1"/>
  <c r="O923" i="1"/>
  <c r="N925" i="1" l="1"/>
  <c r="O924" i="1"/>
  <c r="N926" i="1" l="1"/>
  <c r="O925" i="1"/>
  <c r="N927" i="1" l="1"/>
  <c r="O926" i="1"/>
  <c r="N928" i="1" l="1"/>
  <c r="O927" i="1"/>
  <c r="N929" i="1" l="1"/>
  <c r="O928" i="1"/>
  <c r="N930" i="1" l="1"/>
  <c r="O929" i="1"/>
  <c r="N931" i="1" l="1"/>
  <c r="O930" i="1"/>
  <c r="N932" i="1" l="1"/>
  <c r="O931" i="1"/>
  <c r="N933" i="1" l="1"/>
  <c r="O932" i="1"/>
  <c r="N934" i="1" l="1"/>
  <c r="O933" i="1"/>
  <c r="N935" i="1" l="1"/>
  <c r="O934" i="1"/>
  <c r="N936" i="1" l="1"/>
  <c r="O935" i="1"/>
  <c r="N937" i="1" l="1"/>
  <c r="O936" i="1"/>
  <c r="N938" i="1" l="1"/>
  <c r="O937" i="1"/>
  <c r="N939" i="1" l="1"/>
  <c r="O938" i="1"/>
  <c r="N940" i="1" l="1"/>
  <c r="O939" i="1"/>
  <c r="N941" i="1" l="1"/>
  <c r="O940" i="1"/>
  <c r="N942" i="1" l="1"/>
  <c r="O941" i="1"/>
  <c r="N943" i="1" l="1"/>
  <c r="O942" i="1"/>
  <c r="N944" i="1" l="1"/>
  <c r="O943" i="1"/>
  <c r="N945" i="1" l="1"/>
  <c r="O944" i="1"/>
  <c r="N946" i="1" l="1"/>
  <c r="O945" i="1"/>
  <c r="N947" i="1" l="1"/>
  <c r="O946" i="1"/>
  <c r="N948" i="1" l="1"/>
  <c r="O947" i="1"/>
  <c r="N949" i="1" l="1"/>
  <c r="O948" i="1"/>
  <c r="N950" i="1" l="1"/>
  <c r="O949" i="1"/>
  <c r="N951" i="1" l="1"/>
  <c r="O950" i="1"/>
  <c r="N952" i="1" l="1"/>
  <c r="O951" i="1"/>
  <c r="N953" i="1" l="1"/>
  <c r="O952" i="1"/>
  <c r="N954" i="1" l="1"/>
  <c r="O953" i="1"/>
  <c r="N955" i="1" l="1"/>
  <c r="O954" i="1"/>
  <c r="N956" i="1" l="1"/>
  <c r="O955" i="1"/>
  <c r="N957" i="1" l="1"/>
  <c r="O956" i="1"/>
  <c r="N958" i="1" l="1"/>
  <c r="O957" i="1"/>
  <c r="N959" i="1" l="1"/>
  <c r="O958" i="1"/>
  <c r="N960" i="1" l="1"/>
  <c r="O959" i="1"/>
  <c r="N961" i="1" l="1"/>
  <c r="O960" i="1"/>
  <c r="N962" i="1" l="1"/>
  <c r="O961" i="1"/>
  <c r="N963" i="1" l="1"/>
  <c r="O962" i="1"/>
  <c r="N964" i="1" l="1"/>
  <c r="O963" i="1"/>
  <c r="N965" i="1" l="1"/>
  <c r="O964" i="1"/>
  <c r="N966" i="1" l="1"/>
  <c r="O965" i="1"/>
  <c r="N967" i="1" l="1"/>
  <c r="O966" i="1"/>
  <c r="N968" i="1" l="1"/>
  <c r="O967" i="1"/>
  <c r="N969" i="1" l="1"/>
  <c r="O968" i="1"/>
  <c r="N970" i="1" l="1"/>
  <c r="O969" i="1"/>
  <c r="N971" i="1" l="1"/>
  <c r="O970" i="1"/>
  <c r="N972" i="1" l="1"/>
  <c r="O971" i="1"/>
  <c r="N973" i="1" l="1"/>
  <c r="O972" i="1"/>
  <c r="N974" i="1" l="1"/>
  <c r="O973" i="1"/>
  <c r="N975" i="1" l="1"/>
  <c r="O974" i="1"/>
  <c r="N976" i="1" l="1"/>
  <c r="O975" i="1"/>
  <c r="N977" i="1" l="1"/>
  <c r="O976" i="1"/>
  <c r="N978" i="1" l="1"/>
  <c r="O977" i="1"/>
  <c r="N979" i="1" l="1"/>
  <c r="O978" i="1"/>
  <c r="N980" i="1" l="1"/>
  <c r="O979" i="1"/>
  <c r="N981" i="1" l="1"/>
  <c r="O980" i="1"/>
  <c r="N982" i="1" l="1"/>
  <c r="O981" i="1"/>
  <c r="N983" i="1" l="1"/>
  <c r="O982" i="1"/>
  <c r="N984" i="1" l="1"/>
  <c r="O983" i="1"/>
  <c r="N985" i="1" l="1"/>
  <c r="O984" i="1"/>
  <c r="N986" i="1" l="1"/>
  <c r="O985" i="1"/>
  <c r="N987" i="1" l="1"/>
  <c r="O986" i="1"/>
  <c r="N988" i="1" l="1"/>
  <c r="O987" i="1"/>
  <c r="N989" i="1" l="1"/>
  <c r="O988" i="1"/>
  <c r="N990" i="1" l="1"/>
  <c r="O989" i="1"/>
  <c r="N991" i="1" l="1"/>
  <c r="O990" i="1"/>
  <c r="N992" i="1" l="1"/>
  <c r="O991" i="1"/>
  <c r="N993" i="1" l="1"/>
  <c r="O992" i="1"/>
  <c r="N994" i="1" l="1"/>
  <c r="O993" i="1"/>
  <c r="N995" i="1" l="1"/>
  <c r="O994" i="1"/>
  <c r="N996" i="1" l="1"/>
  <c r="O995" i="1"/>
  <c r="N997" i="1" l="1"/>
  <c r="O996" i="1"/>
  <c r="N998" i="1" l="1"/>
  <c r="O997" i="1"/>
  <c r="N999" i="1" l="1"/>
  <c r="O998" i="1"/>
  <c r="N1000" i="1" l="1"/>
  <c r="O999" i="1"/>
  <c r="N1001" i="1" l="1"/>
  <c r="O1000" i="1"/>
  <c r="N1002" i="1" l="1"/>
  <c r="O1001" i="1"/>
  <c r="N1003" i="1" l="1"/>
  <c r="O1002" i="1"/>
  <c r="N1004" i="1" l="1"/>
  <c r="O1003" i="1"/>
  <c r="N1005" i="1" l="1"/>
  <c r="O1004" i="1"/>
  <c r="N1006" i="1" l="1"/>
  <c r="O1005" i="1"/>
  <c r="N1007" i="1" l="1"/>
  <c r="O1006" i="1"/>
  <c r="N1008" i="1" l="1"/>
  <c r="O1007" i="1"/>
  <c r="N1009" i="1" l="1"/>
  <c r="O1008" i="1"/>
  <c r="N1010" i="1" l="1"/>
  <c r="O1009" i="1"/>
  <c r="N1011" i="1" l="1"/>
  <c r="O1010" i="1"/>
  <c r="N1012" i="1" l="1"/>
  <c r="O1011" i="1"/>
  <c r="N1013" i="1" l="1"/>
  <c r="O1012" i="1"/>
  <c r="N1014" i="1" l="1"/>
  <c r="O1013" i="1"/>
  <c r="N1015" i="1" l="1"/>
  <c r="O1014" i="1"/>
  <c r="N1016" i="1" l="1"/>
  <c r="O1015" i="1"/>
  <c r="N1017" i="1" l="1"/>
  <c r="O1016" i="1"/>
  <c r="N1018" i="1" l="1"/>
  <c r="O1017" i="1"/>
  <c r="N1019" i="1" l="1"/>
  <c r="O1018" i="1"/>
  <c r="N1020" i="1" l="1"/>
  <c r="O1019" i="1"/>
  <c r="N1021" i="1" l="1"/>
  <c r="O1020" i="1"/>
  <c r="N1022" i="1" l="1"/>
  <c r="O1021" i="1"/>
  <c r="N1023" i="1" l="1"/>
  <c r="O1022" i="1"/>
  <c r="N1024" i="1" l="1"/>
  <c r="O1023" i="1"/>
  <c r="N1025" i="1" l="1"/>
  <c r="O1024" i="1"/>
  <c r="N1026" i="1" l="1"/>
  <c r="O1025" i="1"/>
  <c r="N1027" i="1" l="1"/>
  <c r="O1026" i="1"/>
  <c r="N1028" i="1" l="1"/>
  <c r="O1027" i="1"/>
  <c r="N1029" i="1" l="1"/>
  <c r="O1028" i="1"/>
  <c r="N1030" i="1" l="1"/>
  <c r="O1029" i="1"/>
  <c r="N1031" i="1" l="1"/>
  <c r="O1030" i="1"/>
  <c r="N1032" i="1" l="1"/>
  <c r="O1031" i="1"/>
  <c r="N1033" i="1" l="1"/>
  <c r="O1032" i="1"/>
  <c r="N1034" i="1" l="1"/>
  <c r="O1033" i="1"/>
  <c r="N1035" i="1" l="1"/>
  <c r="O1034" i="1"/>
  <c r="N1036" i="1" l="1"/>
  <c r="O1035" i="1"/>
  <c r="N1037" i="1" l="1"/>
  <c r="O1036" i="1"/>
  <c r="N1038" i="1" l="1"/>
  <c r="O1037" i="1"/>
  <c r="N1039" i="1" l="1"/>
  <c r="O1038" i="1"/>
  <c r="N1040" i="1" l="1"/>
  <c r="O1039" i="1"/>
  <c r="N1041" i="1" l="1"/>
  <c r="O1040" i="1"/>
  <c r="N1042" i="1" l="1"/>
  <c r="O1041" i="1"/>
  <c r="N1043" i="1" l="1"/>
  <c r="O1042" i="1"/>
  <c r="N1044" i="1" l="1"/>
  <c r="O1043" i="1"/>
  <c r="N1045" i="1" l="1"/>
  <c r="O1044" i="1"/>
  <c r="N1046" i="1" l="1"/>
  <c r="O1045" i="1"/>
  <c r="N1047" i="1" l="1"/>
  <c r="O1046" i="1"/>
  <c r="N1048" i="1" l="1"/>
  <c r="O1047" i="1"/>
  <c r="N1049" i="1" l="1"/>
  <c r="O1048" i="1"/>
  <c r="N1050" i="1" l="1"/>
  <c r="O1049" i="1"/>
  <c r="N1051" i="1" l="1"/>
  <c r="O1050" i="1"/>
  <c r="N1052" i="1" l="1"/>
  <c r="O1051" i="1"/>
  <c r="N1053" i="1" l="1"/>
  <c r="O1052" i="1"/>
  <c r="N1054" i="1" l="1"/>
  <c r="O1053" i="1"/>
  <c r="N1055" i="1" l="1"/>
  <c r="O1054" i="1"/>
  <c r="N1056" i="1" l="1"/>
  <c r="O1055" i="1"/>
  <c r="N1057" i="1" l="1"/>
  <c r="O1056" i="1"/>
  <c r="N1058" i="1" l="1"/>
  <c r="O1057" i="1"/>
  <c r="N1059" i="1" l="1"/>
  <c r="O1058" i="1"/>
  <c r="N1060" i="1" l="1"/>
  <c r="O1059" i="1"/>
  <c r="N1061" i="1" l="1"/>
  <c r="O1060" i="1"/>
  <c r="N1062" i="1" l="1"/>
  <c r="O1061" i="1"/>
  <c r="N1063" i="1" l="1"/>
  <c r="O1062" i="1"/>
  <c r="N1064" i="1" l="1"/>
  <c r="O1063" i="1"/>
  <c r="N1065" i="1" l="1"/>
  <c r="O1064" i="1"/>
  <c r="N1066" i="1" l="1"/>
  <c r="O1065" i="1"/>
  <c r="N1067" i="1" l="1"/>
  <c r="O1066" i="1"/>
  <c r="N1068" i="1" l="1"/>
  <c r="O1067" i="1"/>
  <c r="N1069" i="1" l="1"/>
  <c r="O1068" i="1"/>
  <c r="N1070" i="1" l="1"/>
  <c r="O1069" i="1"/>
  <c r="N1071" i="1" l="1"/>
  <c r="O1070" i="1"/>
  <c r="N1072" i="1" l="1"/>
  <c r="O1071" i="1"/>
  <c r="N1073" i="1" l="1"/>
  <c r="O1072" i="1"/>
  <c r="N1074" i="1" l="1"/>
  <c r="O1073" i="1"/>
  <c r="N1075" i="1" l="1"/>
  <c r="O1074" i="1"/>
  <c r="N1076" i="1" l="1"/>
  <c r="O1075" i="1"/>
  <c r="N1077" i="1" l="1"/>
  <c r="O1076" i="1"/>
  <c r="N1078" i="1" l="1"/>
  <c r="O1077" i="1"/>
  <c r="N1079" i="1" l="1"/>
  <c r="O1078" i="1"/>
  <c r="N1080" i="1" l="1"/>
  <c r="O1079" i="1"/>
  <c r="N1081" i="1" l="1"/>
  <c r="O1080" i="1"/>
  <c r="N1082" i="1" l="1"/>
  <c r="O1081" i="1"/>
  <c r="N1083" i="1" l="1"/>
  <c r="O1082" i="1"/>
  <c r="N1084" i="1" l="1"/>
  <c r="O1083" i="1"/>
  <c r="N1085" i="1" l="1"/>
  <c r="O1084" i="1"/>
  <c r="N1086" i="1" l="1"/>
  <c r="O1085" i="1"/>
  <c r="N1087" i="1" l="1"/>
  <c r="O1086" i="1"/>
  <c r="N1088" i="1" l="1"/>
  <c r="O1087" i="1"/>
  <c r="N1089" i="1" l="1"/>
  <c r="O1088" i="1"/>
  <c r="N1090" i="1" l="1"/>
  <c r="O1089" i="1"/>
  <c r="N1091" i="1" l="1"/>
  <c r="O1090" i="1"/>
  <c r="N1092" i="1" l="1"/>
  <c r="O1091" i="1"/>
  <c r="N1093" i="1" l="1"/>
  <c r="O1092" i="1"/>
  <c r="N1094" i="1" l="1"/>
  <c r="O1093" i="1"/>
  <c r="N1095" i="1" l="1"/>
  <c r="O1094" i="1"/>
  <c r="N1096" i="1" l="1"/>
  <c r="O1095" i="1"/>
  <c r="N1097" i="1" l="1"/>
  <c r="O1096" i="1"/>
  <c r="N1098" i="1" l="1"/>
  <c r="O1097" i="1"/>
  <c r="N1099" i="1" l="1"/>
  <c r="O1098" i="1"/>
  <c r="N1100" i="1" l="1"/>
  <c r="O1099" i="1"/>
  <c r="N1101" i="1" l="1"/>
  <c r="O1100" i="1"/>
  <c r="N1102" i="1" l="1"/>
  <c r="O1101" i="1"/>
  <c r="N1103" i="1" l="1"/>
  <c r="O1102" i="1"/>
  <c r="N1104" i="1" l="1"/>
  <c r="O1103" i="1"/>
  <c r="N1105" i="1" l="1"/>
  <c r="O1104" i="1"/>
  <c r="N1106" i="1" l="1"/>
  <c r="O1105" i="1"/>
  <c r="N1107" i="1" l="1"/>
  <c r="O1106" i="1"/>
  <c r="N1108" i="1" l="1"/>
  <c r="O1107" i="1"/>
  <c r="N1109" i="1" l="1"/>
  <c r="O1108" i="1"/>
  <c r="N1110" i="1" l="1"/>
  <c r="O1109" i="1"/>
  <c r="N1111" i="1" l="1"/>
  <c r="O1110" i="1"/>
  <c r="N1112" i="1" l="1"/>
  <c r="O1111" i="1"/>
  <c r="N1113" i="1" l="1"/>
  <c r="O1112" i="1"/>
  <c r="N1114" i="1" l="1"/>
  <c r="O1113" i="1"/>
  <c r="N1115" i="1" l="1"/>
  <c r="O1114" i="1"/>
  <c r="N1116" i="1" l="1"/>
  <c r="O1115" i="1"/>
  <c r="N1117" i="1" l="1"/>
  <c r="O1116" i="1"/>
  <c r="N1118" i="1" l="1"/>
  <c r="O1117" i="1"/>
  <c r="N1119" i="1" l="1"/>
  <c r="O1118" i="1"/>
  <c r="N1120" i="1" l="1"/>
  <c r="O1119" i="1"/>
  <c r="N1121" i="1" l="1"/>
  <c r="O1120" i="1"/>
  <c r="N1122" i="1" l="1"/>
  <c r="O1121" i="1"/>
  <c r="N1123" i="1" l="1"/>
  <c r="O1122" i="1"/>
  <c r="N1124" i="1" l="1"/>
  <c r="O1123" i="1"/>
  <c r="N1125" i="1" l="1"/>
  <c r="O1124" i="1"/>
  <c r="N1126" i="1" l="1"/>
  <c r="O1125" i="1"/>
  <c r="N1127" i="1" l="1"/>
  <c r="O1126" i="1"/>
  <c r="N1128" i="1" l="1"/>
  <c r="O1127" i="1"/>
  <c r="N1129" i="1" l="1"/>
  <c r="O1128" i="1"/>
  <c r="N1130" i="1" l="1"/>
  <c r="O1129" i="1"/>
  <c r="N1131" i="1" l="1"/>
  <c r="O1130" i="1"/>
  <c r="N1132" i="1" l="1"/>
  <c r="O1131" i="1"/>
  <c r="N1133" i="1" l="1"/>
  <c r="O1132" i="1"/>
  <c r="N1134" i="1" l="1"/>
  <c r="O1133" i="1"/>
  <c r="N1135" i="1" l="1"/>
  <c r="O1134" i="1"/>
  <c r="N1136" i="1" l="1"/>
  <c r="O1135" i="1"/>
  <c r="N1137" i="1" l="1"/>
  <c r="O1136" i="1"/>
  <c r="N1138" i="1" l="1"/>
  <c r="O1137" i="1"/>
  <c r="N1139" i="1" l="1"/>
  <c r="O1138" i="1"/>
  <c r="N1140" i="1" l="1"/>
  <c r="O1139" i="1"/>
  <c r="N1141" i="1" l="1"/>
  <c r="O1140" i="1"/>
  <c r="N1142" i="1" l="1"/>
  <c r="O1141" i="1"/>
  <c r="N1143" i="1" l="1"/>
  <c r="O1142" i="1"/>
  <c r="N1144" i="1" l="1"/>
  <c r="O1143" i="1"/>
  <c r="N1145" i="1" l="1"/>
  <c r="O1144" i="1"/>
  <c r="N1146" i="1" l="1"/>
  <c r="O1145" i="1"/>
  <c r="N1147" i="1" l="1"/>
  <c r="O1146" i="1"/>
  <c r="N1148" i="1" l="1"/>
  <c r="O1147" i="1"/>
  <c r="N1149" i="1" l="1"/>
  <c r="O1148" i="1"/>
  <c r="N1150" i="1" l="1"/>
  <c r="O1149" i="1"/>
  <c r="N1151" i="1" l="1"/>
  <c r="O1150" i="1"/>
  <c r="N1152" i="1" l="1"/>
  <c r="O1151" i="1"/>
  <c r="N1153" i="1" l="1"/>
  <c r="O1152" i="1"/>
  <c r="N1154" i="1" l="1"/>
  <c r="O1153" i="1"/>
  <c r="N1155" i="1" l="1"/>
  <c r="O1154" i="1"/>
  <c r="N1156" i="1" l="1"/>
  <c r="O1155" i="1"/>
  <c r="N1157" i="1" l="1"/>
  <c r="O1156" i="1"/>
  <c r="N1158" i="1" l="1"/>
  <c r="O1157" i="1"/>
  <c r="N1159" i="1" l="1"/>
  <c r="O1158" i="1"/>
  <c r="N1160" i="1" l="1"/>
  <c r="O1159" i="1"/>
  <c r="N1161" i="1" l="1"/>
  <c r="O1160" i="1"/>
  <c r="N1162" i="1" l="1"/>
  <c r="O1161" i="1"/>
  <c r="N1163" i="1" l="1"/>
  <c r="O1162" i="1"/>
  <c r="N1164" i="1" l="1"/>
  <c r="O1163" i="1"/>
  <c r="N1165" i="1" l="1"/>
  <c r="O1164" i="1"/>
  <c r="N1166" i="1" l="1"/>
  <c r="O1165" i="1"/>
  <c r="N1167" i="1" l="1"/>
  <c r="O1166" i="1"/>
  <c r="N1168" i="1" l="1"/>
  <c r="O1167" i="1"/>
  <c r="N1169" i="1" l="1"/>
  <c r="O1168" i="1"/>
  <c r="N1170" i="1" l="1"/>
  <c r="O1169" i="1"/>
  <c r="N1171" i="1" l="1"/>
  <c r="O1170" i="1"/>
  <c r="N1172" i="1" l="1"/>
  <c r="O1171" i="1"/>
  <c r="N1173" i="1" l="1"/>
  <c r="O1172" i="1"/>
  <c r="N1174" i="1" l="1"/>
  <c r="O1173" i="1"/>
  <c r="N1175" i="1" l="1"/>
  <c r="O1174" i="1"/>
  <c r="N1176" i="1" l="1"/>
  <c r="O1175" i="1"/>
  <c r="N1177" i="1" l="1"/>
  <c r="O1176" i="1"/>
  <c r="N1178" i="1" l="1"/>
  <c r="O1177" i="1"/>
  <c r="N1179" i="1" l="1"/>
  <c r="O1178" i="1"/>
  <c r="N1180" i="1" l="1"/>
  <c r="O1179" i="1"/>
  <c r="N1181" i="1" l="1"/>
  <c r="O1180" i="1"/>
  <c r="N1182" i="1" l="1"/>
  <c r="O1181" i="1"/>
  <c r="N1183" i="1" l="1"/>
  <c r="O1182" i="1"/>
  <c r="N1184" i="1" l="1"/>
  <c r="O1183" i="1"/>
  <c r="N1185" i="1" l="1"/>
  <c r="O1184" i="1"/>
  <c r="N1186" i="1" l="1"/>
  <c r="O1185" i="1"/>
  <c r="N1187" i="1" l="1"/>
  <c r="O1186" i="1"/>
  <c r="N1188" i="1" l="1"/>
  <c r="O1187" i="1"/>
  <c r="N1189" i="1" l="1"/>
  <c r="O1188" i="1"/>
  <c r="N1190" i="1" l="1"/>
  <c r="O1189" i="1"/>
  <c r="N1191" i="1" l="1"/>
  <c r="O1190" i="1"/>
  <c r="N1192" i="1" l="1"/>
  <c r="O1191" i="1"/>
  <c r="N1193" i="1" l="1"/>
  <c r="O1192" i="1"/>
  <c r="N1194" i="1" l="1"/>
  <c r="O1193" i="1"/>
  <c r="N1195" i="1" l="1"/>
  <c r="O1194" i="1"/>
  <c r="N1196" i="1" l="1"/>
  <c r="O1195" i="1"/>
  <c r="N1197" i="1" l="1"/>
  <c r="O1196" i="1"/>
  <c r="N1198" i="1" l="1"/>
  <c r="O1197" i="1"/>
  <c r="N1199" i="1" l="1"/>
  <c r="O1198" i="1"/>
  <c r="N1200" i="1" l="1"/>
  <c r="O1199" i="1"/>
  <c r="N1201" i="1" l="1"/>
  <c r="O1200" i="1"/>
  <c r="N1202" i="1" l="1"/>
  <c r="O1201" i="1"/>
  <c r="N1203" i="1" l="1"/>
  <c r="O1202" i="1"/>
  <c r="N1204" i="1" l="1"/>
  <c r="O1203" i="1"/>
  <c r="N1205" i="1" l="1"/>
  <c r="O1204" i="1"/>
  <c r="N1206" i="1" l="1"/>
  <c r="O1205" i="1"/>
  <c r="N1207" i="1" l="1"/>
  <c r="O1206" i="1"/>
  <c r="N1208" i="1" l="1"/>
  <c r="O1207" i="1"/>
  <c r="N1209" i="1" l="1"/>
  <c r="O1208" i="1"/>
  <c r="N1210" i="1" l="1"/>
  <c r="O1209" i="1"/>
  <c r="N1211" i="1" l="1"/>
  <c r="O1210" i="1"/>
  <c r="N1212" i="1" l="1"/>
  <c r="O1211" i="1"/>
  <c r="N1213" i="1" l="1"/>
  <c r="O1212" i="1"/>
  <c r="N1214" i="1" l="1"/>
  <c r="O1213" i="1"/>
  <c r="N1215" i="1" l="1"/>
  <c r="O1214" i="1"/>
  <c r="N1216" i="1" l="1"/>
  <c r="O1215" i="1"/>
  <c r="N1217" i="1" l="1"/>
  <c r="O1216" i="1"/>
  <c r="N1218" i="1" l="1"/>
  <c r="O1217" i="1"/>
  <c r="N1219" i="1" l="1"/>
  <c r="O1218" i="1"/>
  <c r="N1220" i="1" l="1"/>
  <c r="O1219" i="1"/>
  <c r="N1221" i="1" l="1"/>
  <c r="O1220" i="1"/>
  <c r="N1222" i="1" l="1"/>
  <c r="O1221" i="1"/>
  <c r="N1223" i="1" l="1"/>
  <c r="O1222" i="1"/>
  <c r="N1224" i="1" l="1"/>
  <c r="O1223" i="1"/>
  <c r="N1225" i="1" l="1"/>
  <c r="O1224" i="1"/>
  <c r="N1226" i="1" l="1"/>
  <c r="O1225" i="1"/>
  <c r="N1227" i="1" l="1"/>
  <c r="O1226" i="1"/>
  <c r="N1228" i="1" l="1"/>
  <c r="O1227" i="1"/>
  <c r="N1229" i="1" l="1"/>
  <c r="O1228" i="1"/>
  <c r="N1230" i="1" l="1"/>
  <c r="O1229" i="1"/>
  <c r="N1231" i="1" l="1"/>
  <c r="O1230" i="1"/>
  <c r="N1232" i="1" l="1"/>
  <c r="O1231" i="1"/>
  <c r="N1233" i="1" l="1"/>
  <c r="O1232" i="1"/>
  <c r="N1234" i="1" l="1"/>
  <c r="O1233" i="1"/>
  <c r="N1235" i="1" l="1"/>
  <c r="O1234" i="1"/>
  <c r="N1236" i="1" l="1"/>
  <c r="O1235" i="1"/>
  <c r="N1237" i="1" l="1"/>
  <c r="O1236" i="1"/>
  <c r="N1238" i="1" l="1"/>
  <c r="O1237" i="1"/>
  <c r="N1239" i="1" l="1"/>
  <c r="O1238" i="1"/>
  <c r="N1240" i="1" l="1"/>
  <c r="O1239" i="1"/>
  <c r="N1241" i="1" l="1"/>
  <c r="O1240" i="1"/>
  <c r="N1242" i="1" l="1"/>
  <c r="O1241" i="1"/>
  <c r="N1243" i="1" l="1"/>
  <c r="O1242" i="1"/>
  <c r="N1244" i="1" l="1"/>
  <c r="O1243" i="1"/>
  <c r="N1245" i="1" l="1"/>
  <c r="O1244" i="1"/>
  <c r="N1246" i="1" l="1"/>
  <c r="O1245" i="1"/>
  <c r="N1247" i="1" l="1"/>
  <c r="O1246" i="1"/>
  <c r="N1248" i="1" l="1"/>
  <c r="O1247" i="1"/>
  <c r="N1249" i="1" l="1"/>
  <c r="O1248" i="1"/>
  <c r="N1250" i="1" l="1"/>
  <c r="O1249" i="1"/>
  <c r="N1251" i="1" l="1"/>
  <c r="O1250" i="1"/>
  <c r="N1252" i="1" l="1"/>
  <c r="O1251" i="1"/>
  <c r="N1253" i="1" l="1"/>
  <c r="O1252" i="1"/>
  <c r="N1254" i="1" l="1"/>
  <c r="O1253" i="1"/>
  <c r="N1255" i="1" l="1"/>
  <c r="O1254" i="1"/>
  <c r="N1256" i="1" l="1"/>
  <c r="O1255" i="1"/>
  <c r="N1257" i="1" l="1"/>
  <c r="O1256" i="1"/>
  <c r="N1258" i="1" l="1"/>
  <c r="O1257" i="1"/>
  <c r="N1259" i="1" l="1"/>
  <c r="O1258" i="1"/>
  <c r="N1260" i="1" l="1"/>
  <c r="O1259" i="1"/>
  <c r="N1261" i="1" l="1"/>
  <c r="O1260" i="1"/>
  <c r="N1262" i="1" l="1"/>
  <c r="O1261" i="1"/>
  <c r="N1263" i="1" l="1"/>
  <c r="O1262" i="1"/>
  <c r="N1264" i="1" l="1"/>
  <c r="O1263" i="1"/>
  <c r="N1265" i="1" l="1"/>
  <c r="O1264" i="1"/>
  <c r="N1266" i="1" l="1"/>
  <c r="O1265" i="1"/>
  <c r="N1267" i="1" l="1"/>
  <c r="O1266" i="1"/>
  <c r="N1268" i="1" l="1"/>
  <c r="O1267" i="1"/>
  <c r="N1269" i="1" l="1"/>
  <c r="O1268" i="1"/>
  <c r="N1270" i="1" l="1"/>
  <c r="O1269" i="1"/>
  <c r="N1271" i="1" l="1"/>
  <c r="O1270" i="1"/>
  <c r="N1272" i="1" l="1"/>
  <c r="O1271" i="1"/>
  <c r="N1273" i="1" l="1"/>
  <c r="O1272" i="1"/>
  <c r="N1274" i="1" l="1"/>
  <c r="O1273" i="1"/>
  <c r="N1275" i="1" l="1"/>
  <c r="O1274" i="1"/>
  <c r="N1276" i="1" l="1"/>
  <c r="O1275" i="1"/>
  <c r="N1277" i="1" l="1"/>
  <c r="O1276" i="1"/>
  <c r="N1278" i="1" l="1"/>
  <c r="O1277" i="1"/>
  <c r="N1279" i="1" l="1"/>
  <c r="O1278" i="1"/>
  <c r="N1280" i="1" l="1"/>
  <c r="O1279" i="1"/>
  <c r="N1281" i="1" l="1"/>
  <c r="O1280" i="1"/>
  <c r="N1282" i="1" l="1"/>
  <c r="O1281" i="1"/>
  <c r="N1283" i="1" l="1"/>
  <c r="O1282" i="1"/>
  <c r="N1284" i="1" l="1"/>
  <c r="O1283" i="1"/>
  <c r="N1285" i="1" l="1"/>
  <c r="O1284" i="1"/>
  <c r="N1286" i="1" l="1"/>
  <c r="O1285" i="1"/>
  <c r="N1287" i="1" l="1"/>
  <c r="O1286" i="1"/>
  <c r="N1288" i="1" l="1"/>
  <c r="O1287" i="1"/>
  <c r="N1289" i="1" l="1"/>
  <c r="O1288" i="1"/>
  <c r="N1290" i="1" l="1"/>
  <c r="O1289" i="1"/>
  <c r="N1291" i="1" l="1"/>
  <c r="O1290" i="1"/>
  <c r="N1292" i="1" l="1"/>
  <c r="O1291" i="1"/>
  <c r="N1293" i="1" l="1"/>
  <c r="O1292" i="1"/>
  <c r="N1294" i="1" l="1"/>
  <c r="O1293" i="1"/>
  <c r="N1295" i="1" l="1"/>
  <c r="O1294" i="1"/>
  <c r="N1296" i="1" l="1"/>
  <c r="O1295" i="1"/>
  <c r="N1297" i="1" l="1"/>
  <c r="O1296" i="1"/>
  <c r="N1298" i="1" l="1"/>
  <c r="O1297" i="1"/>
  <c r="N1299" i="1" l="1"/>
  <c r="O1298" i="1"/>
  <c r="N1300" i="1" l="1"/>
  <c r="O1299" i="1"/>
  <c r="N1301" i="1" l="1"/>
  <c r="O1300" i="1"/>
  <c r="N1302" i="1" l="1"/>
  <c r="O1301" i="1"/>
  <c r="N1303" i="1" l="1"/>
  <c r="O1302" i="1"/>
  <c r="N1304" i="1" l="1"/>
  <c r="O1303" i="1"/>
  <c r="N1305" i="1" l="1"/>
  <c r="O1304" i="1"/>
  <c r="N1306" i="1" l="1"/>
  <c r="O1305" i="1"/>
  <c r="N1307" i="1" l="1"/>
  <c r="O1306" i="1"/>
  <c r="N1308" i="1" l="1"/>
  <c r="O1307" i="1"/>
  <c r="N1309" i="1" l="1"/>
  <c r="O1308" i="1"/>
  <c r="N1310" i="1" l="1"/>
  <c r="O1309" i="1"/>
  <c r="N1311" i="1" l="1"/>
  <c r="O1310" i="1"/>
  <c r="N1312" i="1" l="1"/>
  <c r="O1311" i="1"/>
  <c r="N1313" i="1" l="1"/>
  <c r="O1312" i="1"/>
  <c r="N1314" i="1" l="1"/>
  <c r="O1313" i="1"/>
  <c r="N1315" i="1" l="1"/>
  <c r="O1314" i="1"/>
  <c r="N1316" i="1" l="1"/>
  <c r="O1315" i="1"/>
  <c r="N1317" i="1" l="1"/>
  <c r="O1316" i="1"/>
  <c r="N1318" i="1" l="1"/>
  <c r="O1317" i="1"/>
  <c r="N1319" i="1" l="1"/>
  <c r="O1318" i="1"/>
  <c r="N1320" i="1" l="1"/>
  <c r="O1319" i="1"/>
  <c r="N1321" i="1" l="1"/>
  <c r="O1320" i="1"/>
  <c r="N1322" i="1" l="1"/>
  <c r="O1321" i="1"/>
  <c r="N1323" i="1" l="1"/>
  <c r="O1322" i="1"/>
  <c r="N1324" i="1" l="1"/>
  <c r="O1323" i="1"/>
  <c r="N1325" i="1" l="1"/>
  <c r="O1324" i="1"/>
  <c r="N1326" i="1" l="1"/>
  <c r="O1325" i="1"/>
  <c r="N1327" i="1" l="1"/>
  <c r="O1326" i="1"/>
  <c r="N1328" i="1" l="1"/>
  <c r="O1327" i="1"/>
  <c r="N1329" i="1" l="1"/>
  <c r="O1328" i="1"/>
  <c r="N1330" i="1" l="1"/>
  <c r="O1329" i="1"/>
  <c r="N1331" i="1" l="1"/>
  <c r="O1330" i="1"/>
  <c r="N1332" i="1" l="1"/>
  <c r="O1331" i="1"/>
  <c r="N1333" i="1" l="1"/>
  <c r="O1332" i="1"/>
  <c r="N1334" i="1" l="1"/>
  <c r="O1333" i="1"/>
  <c r="N1335" i="1" l="1"/>
  <c r="O1334" i="1"/>
  <c r="N1336" i="1" l="1"/>
  <c r="O1335" i="1"/>
  <c r="N1337" i="1" l="1"/>
  <c r="O1336" i="1"/>
  <c r="N1338" i="1" l="1"/>
  <c r="O1337" i="1"/>
  <c r="N1339" i="1" l="1"/>
  <c r="O1338" i="1"/>
  <c r="N1340" i="1" l="1"/>
  <c r="O1339" i="1"/>
  <c r="N1341" i="1" l="1"/>
  <c r="O1340" i="1"/>
  <c r="N1342" i="1" l="1"/>
  <c r="O1341" i="1"/>
  <c r="N1343" i="1" l="1"/>
  <c r="O1342" i="1"/>
  <c r="N1344" i="1" l="1"/>
  <c r="O1343" i="1"/>
  <c r="N1345" i="1" l="1"/>
  <c r="O1344" i="1"/>
  <c r="N1346" i="1" l="1"/>
  <c r="O1345" i="1"/>
  <c r="N1347" i="1" l="1"/>
  <c r="O1346" i="1"/>
  <c r="N1348" i="1" l="1"/>
  <c r="O1347" i="1"/>
  <c r="N1349" i="1" l="1"/>
  <c r="O1348" i="1"/>
  <c r="N1350" i="1" l="1"/>
  <c r="O1349" i="1"/>
  <c r="N1351" i="1" l="1"/>
  <c r="O1350" i="1"/>
  <c r="N1352" i="1" l="1"/>
  <c r="O1351" i="1"/>
  <c r="N1353" i="1" l="1"/>
  <c r="O1352" i="1"/>
  <c r="N1354" i="1" l="1"/>
  <c r="O1353" i="1"/>
  <c r="N1355" i="1" l="1"/>
  <c r="O1354" i="1"/>
  <c r="N1356" i="1" l="1"/>
  <c r="O1355" i="1"/>
  <c r="N1357" i="1" l="1"/>
  <c r="O1356" i="1"/>
  <c r="N1358" i="1" l="1"/>
  <c r="O1357" i="1"/>
  <c r="N1359" i="1" l="1"/>
  <c r="O1358" i="1"/>
  <c r="N1360" i="1" l="1"/>
  <c r="O1359" i="1"/>
  <c r="N1361" i="1" l="1"/>
  <c r="O1360" i="1"/>
  <c r="N1362" i="1" l="1"/>
  <c r="O1361" i="1"/>
  <c r="N1363" i="1" l="1"/>
  <c r="O1362" i="1"/>
  <c r="N1364" i="1" l="1"/>
  <c r="O1363" i="1"/>
  <c r="N1365" i="1" l="1"/>
  <c r="O1364" i="1"/>
  <c r="N1366" i="1" l="1"/>
  <c r="O1365" i="1"/>
  <c r="N1367" i="1" l="1"/>
  <c r="O1366" i="1"/>
  <c r="N1368" i="1" l="1"/>
  <c r="O1367" i="1"/>
  <c r="N1369" i="1" l="1"/>
  <c r="O1368" i="1"/>
  <c r="N1370" i="1" l="1"/>
  <c r="O1369" i="1"/>
  <c r="N1371" i="1" l="1"/>
  <c r="O1370" i="1"/>
  <c r="N1372" i="1" l="1"/>
  <c r="O1371" i="1"/>
  <c r="N1373" i="1" l="1"/>
  <c r="O1372" i="1"/>
  <c r="N1374" i="1" l="1"/>
  <c r="O1373" i="1"/>
  <c r="N1375" i="1" l="1"/>
  <c r="O1374" i="1"/>
  <c r="N1376" i="1" l="1"/>
  <c r="O1375" i="1"/>
  <c r="N1377" i="1" l="1"/>
  <c r="O1376" i="1"/>
  <c r="N1378" i="1" l="1"/>
  <c r="O1377" i="1"/>
  <c r="N1379" i="1" l="1"/>
  <c r="O1378" i="1"/>
  <c r="N1380" i="1" l="1"/>
  <c r="O1379" i="1"/>
  <c r="N1381" i="1" l="1"/>
  <c r="O1380" i="1"/>
  <c r="N1382" i="1" l="1"/>
  <c r="O1381" i="1"/>
  <c r="N1383" i="1" l="1"/>
  <c r="O1382" i="1"/>
  <c r="N1384" i="1" l="1"/>
  <c r="O1383" i="1"/>
  <c r="N1385" i="1" l="1"/>
  <c r="O1384" i="1"/>
  <c r="N1386" i="1" l="1"/>
  <c r="O1385" i="1"/>
  <c r="N1387" i="1" l="1"/>
  <c r="O1386" i="1"/>
  <c r="N1388" i="1" l="1"/>
  <c r="O1387" i="1"/>
  <c r="N1389" i="1" l="1"/>
  <c r="O1388" i="1"/>
  <c r="N1390" i="1" l="1"/>
  <c r="O1389" i="1"/>
  <c r="N1391" i="1" l="1"/>
  <c r="O1390" i="1"/>
  <c r="N1392" i="1" l="1"/>
  <c r="O1391" i="1"/>
  <c r="N1393" i="1" l="1"/>
  <c r="O1392" i="1"/>
  <c r="N1394" i="1" l="1"/>
  <c r="O1393" i="1"/>
  <c r="N1395" i="1" l="1"/>
  <c r="O1394" i="1"/>
  <c r="N1396" i="1" l="1"/>
  <c r="O1395" i="1"/>
  <c r="N1397" i="1" l="1"/>
  <c r="O1396" i="1"/>
  <c r="N1398" i="1" l="1"/>
  <c r="O1397" i="1"/>
  <c r="N1399" i="1" l="1"/>
  <c r="O1398" i="1"/>
  <c r="N1400" i="1" l="1"/>
  <c r="O1399" i="1"/>
  <c r="N1401" i="1" l="1"/>
  <c r="O1400" i="1"/>
  <c r="N1402" i="1" l="1"/>
  <c r="O1401" i="1"/>
  <c r="N1403" i="1" l="1"/>
  <c r="O1402" i="1"/>
  <c r="N1404" i="1" l="1"/>
  <c r="O1403" i="1"/>
  <c r="N1405" i="1" l="1"/>
  <c r="O1404" i="1"/>
  <c r="N1406" i="1" l="1"/>
  <c r="O1405" i="1"/>
  <c r="N1407" i="1" l="1"/>
  <c r="O1406" i="1"/>
  <c r="N1408" i="1" l="1"/>
  <c r="O1407" i="1"/>
  <c r="N1409" i="1" l="1"/>
  <c r="O1408" i="1"/>
  <c r="N1410" i="1" l="1"/>
  <c r="O1409" i="1"/>
  <c r="N1411" i="1" l="1"/>
  <c r="O1410" i="1"/>
  <c r="N1412" i="1" l="1"/>
  <c r="O1411" i="1"/>
  <c r="N1413" i="1" l="1"/>
  <c r="O1412" i="1"/>
  <c r="N1414" i="1" l="1"/>
  <c r="O1413" i="1"/>
  <c r="N1415" i="1" l="1"/>
  <c r="O1414" i="1"/>
  <c r="N1416" i="1" l="1"/>
  <c r="O1415" i="1"/>
  <c r="N1417" i="1" l="1"/>
  <c r="O1416" i="1"/>
  <c r="N1418" i="1" l="1"/>
  <c r="O1417" i="1"/>
  <c r="N1419" i="1" l="1"/>
  <c r="O1418" i="1"/>
  <c r="N1420" i="1" l="1"/>
  <c r="O1419" i="1"/>
  <c r="N1421" i="1" l="1"/>
  <c r="O1420" i="1"/>
  <c r="N1422" i="1" l="1"/>
  <c r="O1421" i="1"/>
  <c r="N1423" i="1" l="1"/>
  <c r="O1422" i="1"/>
  <c r="N1424" i="1" l="1"/>
  <c r="O1423" i="1"/>
  <c r="N1425" i="1" l="1"/>
  <c r="O1424" i="1"/>
  <c r="N1426" i="1" l="1"/>
  <c r="O1425" i="1"/>
  <c r="N1427" i="1" l="1"/>
  <c r="O1426" i="1"/>
  <c r="N1428" i="1" l="1"/>
  <c r="O1427" i="1"/>
  <c r="N1429" i="1" l="1"/>
  <c r="O1428" i="1"/>
  <c r="N1430" i="1" l="1"/>
  <c r="O1429" i="1"/>
  <c r="N1431" i="1" l="1"/>
  <c r="O1430" i="1"/>
  <c r="N1432" i="1" l="1"/>
  <c r="O1431" i="1"/>
  <c r="N1433" i="1" l="1"/>
  <c r="O1432" i="1"/>
  <c r="N1434" i="1" l="1"/>
  <c r="O1433" i="1"/>
  <c r="N1435" i="1" l="1"/>
  <c r="O1434" i="1"/>
  <c r="N1436" i="1" l="1"/>
  <c r="O1435" i="1"/>
  <c r="N1437" i="1" l="1"/>
  <c r="O1436" i="1"/>
  <c r="N1438" i="1" l="1"/>
  <c r="O1437" i="1"/>
  <c r="N1439" i="1" l="1"/>
  <c r="O1438" i="1"/>
  <c r="N1440" i="1" l="1"/>
  <c r="O1439" i="1"/>
  <c r="N1441" i="1" l="1"/>
  <c r="O1440" i="1"/>
  <c r="N1442" i="1" l="1"/>
  <c r="O1441" i="1"/>
  <c r="N1443" i="1" l="1"/>
  <c r="O1442" i="1"/>
  <c r="N1444" i="1" l="1"/>
  <c r="O1443" i="1"/>
  <c r="N1445" i="1" l="1"/>
  <c r="O1444" i="1"/>
  <c r="N1446" i="1" l="1"/>
  <c r="O1445" i="1"/>
  <c r="N1447" i="1" l="1"/>
  <c r="O1446" i="1"/>
  <c r="N1448" i="1" l="1"/>
  <c r="O1447" i="1"/>
  <c r="N1449" i="1" l="1"/>
  <c r="O1448" i="1"/>
  <c r="N1450" i="1" l="1"/>
  <c r="O1449" i="1"/>
  <c r="N1451" i="1" l="1"/>
  <c r="O1450" i="1"/>
  <c r="N1452" i="1" l="1"/>
  <c r="O1451" i="1"/>
  <c r="N1453" i="1" l="1"/>
  <c r="O1452" i="1"/>
  <c r="N1454" i="1" l="1"/>
  <c r="O1453" i="1"/>
  <c r="N1455" i="1" l="1"/>
  <c r="O1454" i="1"/>
  <c r="N1456" i="1" l="1"/>
  <c r="O1455" i="1"/>
  <c r="N1457" i="1" l="1"/>
  <c r="O1456" i="1"/>
  <c r="N1458" i="1" l="1"/>
  <c r="O1457" i="1"/>
  <c r="N1459" i="1" l="1"/>
  <c r="O1458" i="1"/>
  <c r="N1460" i="1" l="1"/>
  <c r="O1459" i="1"/>
  <c r="N1461" i="1" l="1"/>
  <c r="O1460" i="1"/>
  <c r="N1462" i="1" l="1"/>
  <c r="O1461" i="1"/>
  <c r="N1463" i="1" l="1"/>
  <c r="O1462" i="1"/>
  <c r="N1464" i="1" l="1"/>
  <c r="O1463" i="1"/>
  <c r="N1465" i="1" l="1"/>
  <c r="O1464" i="1"/>
  <c r="N1466" i="1" l="1"/>
  <c r="O1465" i="1"/>
  <c r="N1467" i="1" l="1"/>
  <c r="O1466" i="1"/>
  <c r="N1468" i="1" l="1"/>
  <c r="O1467" i="1"/>
  <c r="N1469" i="1" l="1"/>
  <c r="O1468" i="1"/>
  <c r="N1470" i="1" l="1"/>
  <c r="O1469" i="1"/>
  <c r="N1471" i="1" l="1"/>
  <c r="O1470" i="1"/>
  <c r="N1472" i="1" l="1"/>
  <c r="O1471" i="1"/>
  <c r="N1473" i="1" l="1"/>
  <c r="O1472" i="1"/>
  <c r="N1474" i="1" l="1"/>
  <c r="O1473" i="1"/>
  <c r="N1475" i="1" l="1"/>
  <c r="O1474" i="1"/>
  <c r="N1476" i="1" l="1"/>
  <c r="O1475" i="1"/>
  <c r="N1477" i="1" l="1"/>
  <c r="O1476" i="1"/>
  <c r="N1478" i="1" l="1"/>
  <c r="O1477" i="1"/>
  <c r="N1479" i="1" l="1"/>
  <c r="O1478" i="1"/>
  <c r="N1480" i="1" l="1"/>
  <c r="O1479" i="1"/>
  <c r="N1481" i="1" l="1"/>
  <c r="O1480" i="1"/>
  <c r="N1482" i="1" l="1"/>
  <c r="O1481" i="1"/>
  <c r="N1483" i="1" l="1"/>
  <c r="O1482" i="1"/>
  <c r="N1484" i="1" l="1"/>
  <c r="O1483" i="1"/>
  <c r="N1485" i="1" l="1"/>
  <c r="O1484" i="1"/>
  <c r="N1486" i="1" l="1"/>
  <c r="O1485" i="1"/>
  <c r="N1487" i="1" l="1"/>
  <c r="O1486" i="1"/>
  <c r="N1488" i="1" l="1"/>
  <c r="O1487" i="1"/>
  <c r="N1489" i="1" l="1"/>
  <c r="O1488" i="1"/>
  <c r="N1490" i="1" l="1"/>
  <c r="O1489" i="1"/>
  <c r="N1491" i="1" l="1"/>
  <c r="O1490" i="1"/>
  <c r="N1492" i="1" l="1"/>
  <c r="O1491" i="1"/>
  <c r="N1493" i="1" l="1"/>
  <c r="O1492" i="1"/>
  <c r="N1494" i="1" l="1"/>
  <c r="O1493" i="1"/>
  <c r="N1495" i="1" l="1"/>
  <c r="O1494" i="1"/>
  <c r="N1496" i="1" l="1"/>
  <c r="O1495" i="1"/>
  <c r="N1497" i="1" l="1"/>
  <c r="O1496" i="1"/>
  <c r="N1498" i="1" l="1"/>
  <c r="O1497" i="1"/>
  <c r="N1499" i="1" l="1"/>
  <c r="O1498" i="1"/>
  <c r="N1500" i="1" l="1"/>
  <c r="O1499" i="1"/>
  <c r="N1501" i="1" l="1"/>
  <c r="O1500" i="1"/>
  <c r="N1502" i="1" l="1"/>
  <c r="O1501" i="1"/>
  <c r="N1503" i="1" l="1"/>
  <c r="O1502" i="1"/>
  <c r="N1504" i="1" l="1"/>
  <c r="O1503" i="1"/>
  <c r="N1505" i="1" l="1"/>
  <c r="O1504" i="1"/>
  <c r="N1506" i="1" l="1"/>
  <c r="O1505" i="1"/>
  <c r="N1507" i="1" l="1"/>
  <c r="O1506" i="1"/>
  <c r="N1508" i="1" l="1"/>
  <c r="O1507" i="1"/>
  <c r="N1509" i="1" l="1"/>
  <c r="O1508" i="1"/>
  <c r="N1510" i="1" l="1"/>
  <c r="O1509" i="1"/>
  <c r="N1511" i="1" l="1"/>
  <c r="O1510" i="1"/>
  <c r="N1512" i="1" l="1"/>
  <c r="O1511" i="1"/>
  <c r="N1513" i="1" l="1"/>
  <c r="O1512" i="1"/>
  <c r="N1514" i="1" l="1"/>
  <c r="O1513" i="1"/>
  <c r="N1515" i="1" l="1"/>
  <c r="O1514" i="1"/>
  <c r="N1516" i="1" l="1"/>
  <c r="O1515" i="1"/>
  <c r="N1517" i="1" l="1"/>
  <c r="O1516" i="1"/>
  <c r="N1518" i="1" l="1"/>
  <c r="O1517" i="1"/>
  <c r="N1519" i="1" l="1"/>
  <c r="O1518" i="1"/>
  <c r="N1520" i="1" l="1"/>
  <c r="O1519" i="1"/>
  <c r="N1521" i="1" l="1"/>
  <c r="O1520" i="1"/>
  <c r="N1522" i="1" l="1"/>
  <c r="O1521" i="1"/>
  <c r="N1523" i="1" l="1"/>
  <c r="O1522" i="1"/>
  <c r="N1524" i="1" l="1"/>
  <c r="O1523" i="1"/>
  <c r="N1525" i="1" l="1"/>
  <c r="O1524" i="1"/>
  <c r="N1526" i="1" l="1"/>
  <c r="O1525" i="1"/>
  <c r="N1527" i="1" l="1"/>
  <c r="O1526" i="1"/>
  <c r="N1528" i="1" l="1"/>
  <c r="O1527" i="1"/>
  <c r="N1529" i="1" l="1"/>
  <c r="O1528" i="1"/>
  <c r="N1530" i="1" l="1"/>
  <c r="O1529" i="1"/>
  <c r="N1531" i="1" l="1"/>
  <c r="O1530" i="1"/>
  <c r="N1532" i="1" l="1"/>
  <c r="O1531" i="1"/>
  <c r="N1533" i="1" l="1"/>
  <c r="O1532" i="1"/>
  <c r="N1534" i="1" l="1"/>
  <c r="O1533" i="1"/>
  <c r="N1535" i="1" l="1"/>
  <c r="O1534" i="1"/>
  <c r="N1536" i="1" l="1"/>
  <c r="O1535" i="1"/>
  <c r="N1537" i="1" l="1"/>
  <c r="O1536" i="1"/>
  <c r="N1538" i="1" l="1"/>
  <c r="O1537" i="1"/>
  <c r="N1539" i="1" l="1"/>
  <c r="O1538" i="1"/>
  <c r="N1540" i="1" l="1"/>
  <c r="O1539" i="1"/>
  <c r="N1541" i="1" l="1"/>
  <c r="O1540" i="1"/>
  <c r="N1542" i="1" l="1"/>
  <c r="O1541" i="1"/>
  <c r="N1543" i="1" l="1"/>
  <c r="O1542" i="1"/>
  <c r="N1544" i="1" l="1"/>
  <c r="O1543" i="1"/>
  <c r="N1545" i="1" l="1"/>
  <c r="O1544" i="1"/>
  <c r="N1546" i="1" l="1"/>
  <c r="O1545" i="1"/>
  <c r="N1547" i="1" l="1"/>
  <c r="O1546" i="1"/>
  <c r="N1548" i="1" l="1"/>
  <c r="O1547" i="1"/>
  <c r="N1549" i="1" l="1"/>
  <c r="O1548" i="1"/>
  <c r="N1550" i="1" l="1"/>
  <c r="O1549" i="1"/>
  <c r="N1551" i="1" l="1"/>
  <c r="O1550" i="1"/>
  <c r="N1552" i="1" l="1"/>
  <c r="O1551" i="1"/>
  <c r="N1553" i="1" l="1"/>
  <c r="O1552" i="1"/>
  <c r="N1554" i="1" l="1"/>
  <c r="O1553" i="1"/>
  <c r="N1555" i="1" l="1"/>
  <c r="O1554" i="1"/>
  <c r="N1556" i="1" l="1"/>
  <c r="O1555" i="1"/>
  <c r="N1557" i="1" l="1"/>
  <c r="O1556" i="1"/>
  <c r="N1558" i="1" l="1"/>
  <c r="O1557" i="1"/>
  <c r="N1559" i="1" l="1"/>
  <c r="O1558" i="1"/>
  <c r="N1560" i="1" l="1"/>
  <c r="O1559" i="1"/>
  <c r="N1561" i="1" l="1"/>
  <c r="O1560" i="1"/>
  <c r="N1562" i="1" l="1"/>
  <c r="O1561" i="1"/>
  <c r="N1563" i="1" l="1"/>
  <c r="O1562" i="1"/>
  <c r="N1564" i="1" l="1"/>
  <c r="O1563" i="1"/>
  <c r="N1565" i="1" l="1"/>
  <c r="O1564" i="1"/>
  <c r="N1566" i="1" l="1"/>
  <c r="O1565" i="1"/>
  <c r="N1567" i="1" l="1"/>
  <c r="O1566" i="1"/>
  <c r="N1568" i="1" l="1"/>
  <c r="O1567" i="1"/>
  <c r="N1569" i="1" l="1"/>
  <c r="O1568" i="1"/>
  <c r="N1570" i="1" l="1"/>
  <c r="O1569" i="1"/>
  <c r="N1571" i="1" l="1"/>
  <c r="O1570" i="1"/>
  <c r="N1572" i="1" l="1"/>
  <c r="O1571" i="1"/>
  <c r="N1573" i="1" l="1"/>
  <c r="O1572" i="1"/>
  <c r="N1574" i="1" l="1"/>
  <c r="O1573" i="1"/>
  <c r="N1575" i="1" l="1"/>
  <c r="O1574" i="1"/>
  <c r="N1576" i="1" l="1"/>
  <c r="O1575" i="1"/>
  <c r="N1577" i="1" l="1"/>
  <c r="O1576" i="1"/>
  <c r="N1578" i="1" l="1"/>
  <c r="O1577" i="1"/>
  <c r="N1579" i="1" l="1"/>
  <c r="O1578" i="1"/>
  <c r="N1580" i="1" l="1"/>
  <c r="O1579" i="1"/>
  <c r="N1581" i="1" l="1"/>
  <c r="O1580" i="1"/>
  <c r="N1582" i="1" l="1"/>
  <c r="O1581" i="1"/>
  <c r="N1583" i="1" l="1"/>
  <c r="O1582" i="1"/>
  <c r="N1584" i="1" l="1"/>
  <c r="O1583" i="1"/>
  <c r="N1585" i="1" l="1"/>
  <c r="O1584" i="1"/>
  <c r="N1586" i="1" l="1"/>
  <c r="O1585" i="1"/>
  <c r="N1587" i="1" l="1"/>
  <c r="O1586" i="1"/>
  <c r="N1588" i="1" l="1"/>
  <c r="O1587" i="1"/>
  <c r="N1589" i="1" l="1"/>
  <c r="O1588" i="1"/>
  <c r="N1590" i="1" l="1"/>
  <c r="O1589" i="1"/>
  <c r="N1591" i="1" l="1"/>
  <c r="O1590" i="1"/>
  <c r="N1592" i="1" l="1"/>
  <c r="O1591" i="1"/>
  <c r="N1593" i="1" l="1"/>
  <c r="O1592" i="1"/>
  <c r="N1594" i="1" l="1"/>
  <c r="O1593" i="1"/>
  <c r="N1595" i="1" l="1"/>
  <c r="O1594" i="1"/>
  <c r="N1596" i="1" l="1"/>
  <c r="O1595" i="1"/>
  <c r="N1597" i="1" l="1"/>
  <c r="O1596" i="1"/>
  <c r="N1598" i="1" l="1"/>
  <c r="O1597" i="1"/>
  <c r="N1599" i="1" l="1"/>
  <c r="O1598" i="1"/>
  <c r="N1600" i="1" l="1"/>
  <c r="O1599" i="1"/>
  <c r="N1601" i="1" l="1"/>
  <c r="O1600" i="1"/>
  <c r="N1602" i="1" l="1"/>
  <c r="O1601" i="1"/>
  <c r="N1603" i="1" l="1"/>
  <c r="O1602" i="1"/>
  <c r="N1604" i="1" l="1"/>
  <c r="O1603" i="1"/>
  <c r="N1605" i="1" l="1"/>
  <c r="O1604" i="1"/>
  <c r="N1606" i="1" l="1"/>
  <c r="O1605" i="1"/>
  <c r="N1607" i="1" l="1"/>
  <c r="O1606" i="1"/>
  <c r="N1608" i="1" l="1"/>
  <c r="O1607" i="1"/>
  <c r="N1609" i="1" l="1"/>
  <c r="O1608" i="1"/>
  <c r="N1610" i="1" l="1"/>
  <c r="O1609" i="1"/>
  <c r="N1611" i="1" l="1"/>
  <c r="O1610" i="1"/>
  <c r="N1612" i="1" l="1"/>
  <c r="O1611" i="1"/>
  <c r="N1613" i="1" l="1"/>
  <c r="O1612" i="1"/>
  <c r="N1614" i="1" l="1"/>
  <c r="O1613" i="1"/>
  <c r="N1615" i="1" l="1"/>
  <c r="O1614" i="1"/>
  <c r="N1616" i="1" l="1"/>
  <c r="O1615" i="1"/>
  <c r="N1617" i="1" l="1"/>
  <c r="O1616" i="1"/>
  <c r="N1618" i="1" l="1"/>
  <c r="O1617" i="1"/>
  <c r="N1619" i="1" l="1"/>
  <c r="O1618" i="1"/>
  <c r="N1620" i="1" l="1"/>
  <c r="O1619" i="1"/>
  <c r="N1621" i="1" l="1"/>
  <c r="O1620" i="1"/>
  <c r="N1622" i="1" l="1"/>
  <c r="O1621" i="1"/>
  <c r="N1623" i="1" l="1"/>
  <c r="O1622" i="1"/>
  <c r="N1624" i="1" l="1"/>
  <c r="O1623" i="1"/>
  <c r="N1625" i="1" l="1"/>
  <c r="O1624" i="1"/>
  <c r="N1626" i="1" l="1"/>
  <c r="O1625" i="1"/>
  <c r="N1627" i="1" l="1"/>
  <c r="O1626" i="1"/>
  <c r="N1628" i="1" l="1"/>
  <c r="O1627" i="1"/>
  <c r="N1629" i="1" l="1"/>
  <c r="O1628" i="1"/>
  <c r="N1630" i="1" l="1"/>
  <c r="O1629" i="1"/>
  <c r="N1631" i="1" l="1"/>
  <c r="O1630" i="1"/>
  <c r="N1632" i="1" l="1"/>
  <c r="O1631" i="1"/>
  <c r="N1633" i="1" l="1"/>
  <c r="O1632" i="1"/>
  <c r="N1634" i="1" l="1"/>
  <c r="O1633" i="1"/>
  <c r="N1635" i="1" l="1"/>
  <c r="O1634" i="1"/>
  <c r="N1636" i="1" l="1"/>
  <c r="O1635" i="1"/>
  <c r="N1637" i="1" l="1"/>
  <c r="O1636" i="1"/>
  <c r="N1638" i="1" l="1"/>
  <c r="O1637" i="1"/>
  <c r="N1639" i="1" l="1"/>
  <c r="O1638" i="1"/>
  <c r="N1640" i="1" l="1"/>
  <c r="O1639" i="1"/>
  <c r="N1641" i="1" l="1"/>
  <c r="O1640" i="1"/>
  <c r="N1642" i="1" l="1"/>
  <c r="O1641" i="1"/>
  <c r="N1643" i="1" l="1"/>
  <c r="O1642" i="1"/>
  <c r="N1644" i="1" l="1"/>
  <c r="O1643" i="1"/>
  <c r="N1645" i="1" l="1"/>
  <c r="O1644" i="1"/>
  <c r="N1646" i="1" l="1"/>
  <c r="O1645" i="1"/>
  <c r="N1647" i="1" l="1"/>
  <c r="O1646" i="1"/>
  <c r="N1648" i="1" l="1"/>
  <c r="O1647" i="1"/>
  <c r="N1649" i="1" l="1"/>
  <c r="O1648" i="1"/>
  <c r="N1650" i="1" l="1"/>
  <c r="O1649" i="1"/>
  <c r="N1651" i="1" l="1"/>
  <c r="O1650" i="1"/>
  <c r="N1652" i="1" l="1"/>
  <c r="O1651" i="1"/>
  <c r="N1653" i="1" l="1"/>
  <c r="O1652" i="1"/>
  <c r="N1654" i="1" l="1"/>
  <c r="O1653" i="1"/>
  <c r="N1655" i="1" l="1"/>
  <c r="O1654" i="1"/>
  <c r="N1656" i="1" l="1"/>
  <c r="O1655" i="1"/>
  <c r="N1657" i="1" l="1"/>
  <c r="O1656" i="1"/>
  <c r="N1658" i="1" l="1"/>
  <c r="O1657" i="1"/>
  <c r="N1659" i="1" l="1"/>
  <c r="O1658" i="1"/>
  <c r="N1660" i="1" l="1"/>
  <c r="O1659" i="1"/>
  <c r="N1661" i="1" l="1"/>
  <c r="O1660" i="1"/>
  <c r="N1662" i="1" l="1"/>
  <c r="O1661" i="1"/>
  <c r="N1663" i="1" l="1"/>
  <c r="O1662" i="1"/>
  <c r="N1664" i="1" l="1"/>
  <c r="O1663" i="1"/>
  <c r="N1665" i="1" l="1"/>
  <c r="O1664" i="1"/>
  <c r="N1666" i="1" l="1"/>
  <c r="O1665" i="1"/>
  <c r="N1667" i="1" l="1"/>
  <c r="O1666" i="1"/>
  <c r="N1668" i="1" l="1"/>
  <c r="O1667" i="1"/>
  <c r="N1669" i="1" l="1"/>
  <c r="O1668" i="1"/>
  <c r="N1670" i="1" l="1"/>
  <c r="O1669" i="1"/>
  <c r="N1671" i="1" l="1"/>
  <c r="O1670" i="1"/>
  <c r="N1672" i="1" l="1"/>
  <c r="O1671" i="1"/>
  <c r="N1673" i="1" l="1"/>
  <c r="O1672" i="1"/>
  <c r="N1674" i="1" l="1"/>
  <c r="O1673" i="1"/>
  <c r="N1675" i="1" l="1"/>
  <c r="O1674" i="1"/>
  <c r="N1676" i="1" l="1"/>
  <c r="O1675" i="1"/>
  <c r="N1677" i="1" l="1"/>
  <c r="O1676" i="1"/>
  <c r="N1678" i="1" l="1"/>
  <c r="O1677" i="1"/>
  <c r="N1679" i="1" l="1"/>
  <c r="O1678" i="1"/>
  <c r="N1680" i="1" l="1"/>
  <c r="O1679" i="1"/>
  <c r="N1681" i="1" l="1"/>
  <c r="O1680" i="1"/>
  <c r="N1682" i="1" l="1"/>
  <c r="O1681" i="1"/>
  <c r="N1683" i="1" l="1"/>
  <c r="O1682" i="1"/>
  <c r="N1684" i="1" l="1"/>
  <c r="O1683" i="1"/>
  <c r="N1685" i="1" l="1"/>
  <c r="O1684" i="1"/>
  <c r="N1686" i="1" l="1"/>
  <c r="O1685" i="1"/>
  <c r="N1687" i="1" l="1"/>
  <c r="O1686" i="1"/>
  <c r="N1688" i="1" l="1"/>
  <c r="O1687" i="1"/>
  <c r="N1689" i="1" l="1"/>
  <c r="O1688" i="1"/>
  <c r="N1690" i="1" l="1"/>
  <c r="O1689" i="1"/>
  <c r="N1691" i="1" l="1"/>
  <c r="O1690" i="1"/>
  <c r="N1692" i="1" l="1"/>
  <c r="O1691" i="1"/>
  <c r="N1693" i="1" l="1"/>
  <c r="O1692" i="1"/>
  <c r="N1694" i="1" l="1"/>
  <c r="O1693" i="1"/>
  <c r="N1695" i="1" l="1"/>
  <c r="O1694" i="1"/>
  <c r="N1696" i="1" l="1"/>
  <c r="O1695" i="1"/>
  <c r="N1697" i="1" l="1"/>
  <c r="O1696" i="1"/>
  <c r="N1698" i="1" l="1"/>
  <c r="O1697" i="1"/>
  <c r="N1699" i="1" l="1"/>
  <c r="O1698" i="1"/>
  <c r="N1700" i="1" l="1"/>
  <c r="O1699" i="1"/>
  <c r="N1701" i="1" l="1"/>
  <c r="O1700" i="1"/>
  <c r="N1702" i="1" l="1"/>
  <c r="O1701" i="1"/>
  <c r="N1703" i="1" l="1"/>
  <c r="O1702" i="1"/>
  <c r="N1704" i="1" l="1"/>
  <c r="O1703" i="1"/>
  <c r="N1705" i="1" l="1"/>
  <c r="O1704" i="1"/>
  <c r="N1706" i="1" l="1"/>
  <c r="O1705" i="1"/>
  <c r="N1707" i="1" l="1"/>
  <c r="O1706" i="1"/>
  <c r="N1708" i="1" l="1"/>
  <c r="O1707" i="1"/>
  <c r="N1709" i="1" l="1"/>
  <c r="O1708" i="1"/>
  <c r="N1710" i="1" l="1"/>
  <c r="O1709" i="1"/>
  <c r="N1711" i="1" l="1"/>
  <c r="O1710" i="1"/>
  <c r="N1712" i="1" l="1"/>
  <c r="O1711" i="1"/>
  <c r="N1713" i="1" l="1"/>
  <c r="O1712" i="1"/>
  <c r="N1714" i="1" l="1"/>
  <c r="O1713" i="1"/>
  <c r="N1715" i="1" l="1"/>
  <c r="O1714" i="1"/>
  <c r="N1716" i="1" l="1"/>
  <c r="O1715" i="1"/>
  <c r="N1717" i="1" l="1"/>
  <c r="O1716" i="1"/>
  <c r="N1718" i="1" l="1"/>
  <c r="O1717" i="1"/>
  <c r="N1719" i="1" l="1"/>
  <c r="O1718" i="1"/>
  <c r="N1720" i="1" l="1"/>
  <c r="O1719" i="1"/>
  <c r="N1721" i="1" l="1"/>
  <c r="O1720" i="1"/>
  <c r="N1722" i="1" l="1"/>
  <c r="O1721" i="1"/>
  <c r="N1723" i="1" l="1"/>
  <c r="O1722" i="1"/>
  <c r="N1724" i="1" l="1"/>
  <c r="O1723" i="1"/>
  <c r="N1725" i="1" l="1"/>
  <c r="O1724" i="1"/>
  <c r="N1726" i="1" l="1"/>
  <c r="O1725" i="1"/>
  <c r="N1727" i="1" l="1"/>
  <c r="O1726" i="1"/>
  <c r="N1728" i="1" l="1"/>
  <c r="O1727" i="1"/>
  <c r="N1729" i="1" l="1"/>
  <c r="O1728" i="1"/>
  <c r="N1730" i="1" l="1"/>
  <c r="O1729" i="1"/>
  <c r="N1731" i="1" l="1"/>
  <c r="O1730" i="1"/>
  <c r="N1732" i="1" l="1"/>
  <c r="O1731" i="1"/>
  <c r="N1733" i="1" l="1"/>
  <c r="O1732" i="1"/>
  <c r="N1734" i="1" l="1"/>
  <c r="O1733" i="1"/>
  <c r="N1735" i="1" l="1"/>
  <c r="O1734" i="1"/>
  <c r="N1736" i="1" l="1"/>
  <c r="O1735" i="1"/>
  <c r="N1737" i="1" l="1"/>
  <c r="O1736" i="1"/>
  <c r="N1738" i="1" l="1"/>
  <c r="O1737" i="1"/>
  <c r="N1739" i="1" l="1"/>
  <c r="O1738" i="1"/>
  <c r="N1740" i="1" l="1"/>
  <c r="O1739" i="1"/>
  <c r="N1741" i="1" l="1"/>
  <c r="O1740" i="1"/>
  <c r="N1742" i="1" l="1"/>
  <c r="O1741" i="1"/>
  <c r="N1743" i="1" l="1"/>
  <c r="O1742" i="1"/>
  <c r="N1744" i="1" l="1"/>
  <c r="O1743" i="1"/>
  <c r="N1745" i="1" l="1"/>
  <c r="O1744" i="1"/>
  <c r="N1746" i="1" l="1"/>
  <c r="O1745" i="1"/>
  <c r="N1747" i="1" l="1"/>
  <c r="O1746" i="1"/>
  <c r="N1748" i="1" l="1"/>
  <c r="O1747" i="1"/>
  <c r="N1749" i="1" l="1"/>
  <c r="O1748" i="1"/>
  <c r="N1750" i="1" l="1"/>
  <c r="O1749" i="1"/>
  <c r="N1751" i="1" l="1"/>
  <c r="O1750" i="1"/>
  <c r="N1752" i="1" l="1"/>
  <c r="O1751" i="1"/>
  <c r="N1753" i="1" l="1"/>
  <c r="O1752" i="1"/>
  <c r="N1754" i="1" l="1"/>
  <c r="O1753" i="1"/>
  <c r="N1755" i="1" l="1"/>
  <c r="O1754" i="1"/>
  <c r="N1756" i="1" l="1"/>
  <c r="O1755" i="1"/>
  <c r="N1757" i="1" l="1"/>
  <c r="O1756" i="1"/>
  <c r="N1758" i="1" l="1"/>
  <c r="O1757" i="1"/>
  <c r="N1759" i="1" l="1"/>
  <c r="O1758" i="1"/>
  <c r="N1760" i="1" l="1"/>
  <c r="O1759" i="1"/>
  <c r="N1761" i="1" l="1"/>
  <c r="O1760" i="1"/>
  <c r="N1762" i="1" l="1"/>
  <c r="O1761" i="1"/>
  <c r="N1763" i="1" l="1"/>
  <c r="O1762" i="1"/>
  <c r="N1764" i="1" l="1"/>
  <c r="O1763" i="1"/>
  <c r="N1765" i="1" l="1"/>
  <c r="O1764" i="1"/>
  <c r="N1766" i="1" l="1"/>
  <c r="O1765" i="1"/>
  <c r="N1767" i="1" l="1"/>
  <c r="O1766" i="1"/>
  <c r="N1768" i="1" l="1"/>
  <c r="O1767" i="1"/>
  <c r="N1769" i="1" l="1"/>
  <c r="O1768" i="1"/>
  <c r="N1770" i="1" l="1"/>
  <c r="O1769" i="1"/>
  <c r="N1771" i="1" l="1"/>
  <c r="O1770" i="1"/>
  <c r="N1772" i="1" l="1"/>
  <c r="O1771" i="1"/>
  <c r="N1773" i="1" l="1"/>
  <c r="O1772" i="1"/>
  <c r="N1774" i="1" l="1"/>
  <c r="O1773" i="1"/>
  <c r="N1775" i="1" l="1"/>
  <c r="O1774" i="1"/>
  <c r="N1776" i="1" l="1"/>
  <c r="O1775" i="1"/>
  <c r="N1777" i="1" l="1"/>
  <c r="O1776" i="1"/>
  <c r="N1778" i="1" l="1"/>
  <c r="O1777" i="1"/>
  <c r="N1779" i="1" l="1"/>
  <c r="O1778" i="1"/>
  <c r="N1780" i="1" l="1"/>
  <c r="O1779" i="1"/>
  <c r="N1781" i="1" l="1"/>
  <c r="O1780" i="1"/>
  <c r="N1782" i="1" l="1"/>
  <c r="O1781" i="1"/>
  <c r="N1783" i="1" l="1"/>
  <c r="O1782" i="1"/>
  <c r="N1784" i="1" l="1"/>
  <c r="O1783" i="1"/>
  <c r="N1785" i="1" l="1"/>
  <c r="O1784" i="1"/>
  <c r="N1786" i="1" l="1"/>
  <c r="O1785" i="1"/>
  <c r="N1787" i="1" l="1"/>
  <c r="O1786" i="1"/>
  <c r="N1788" i="1" l="1"/>
  <c r="O1787" i="1"/>
  <c r="N1789" i="1" l="1"/>
  <c r="O1788" i="1"/>
  <c r="N1790" i="1" l="1"/>
  <c r="O1789" i="1"/>
  <c r="N1791" i="1" l="1"/>
  <c r="O1790" i="1"/>
  <c r="N1792" i="1" l="1"/>
  <c r="O1791" i="1"/>
  <c r="N1793" i="1" l="1"/>
  <c r="O1792" i="1"/>
  <c r="N1794" i="1" l="1"/>
  <c r="O1793" i="1"/>
  <c r="N1795" i="1" l="1"/>
  <c r="O1794" i="1"/>
  <c r="N1796" i="1" l="1"/>
  <c r="O1795" i="1"/>
  <c r="N1797" i="1" l="1"/>
  <c r="O1796" i="1"/>
  <c r="N1798" i="1" l="1"/>
  <c r="O1797" i="1"/>
  <c r="N1799" i="1" l="1"/>
  <c r="O1798" i="1"/>
  <c r="N1800" i="1" l="1"/>
  <c r="O1799" i="1"/>
  <c r="N1801" i="1" l="1"/>
  <c r="O1800" i="1"/>
  <c r="N1802" i="1" l="1"/>
  <c r="O1801" i="1"/>
  <c r="N1803" i="1" l="1"/>
  <c r="O1802" i="1"/>
  <c r="N1804" i="1" l="1"/>
  <c r="O1803" i="1"/>
  <c r="N1805" i="1" l="1"/>
  <c r="O1804" i="1"/>
  <c r="N1806" i="1" l="1"/>
  <c r="O1805" i="1"/>
  <c r="N1807" i="1" l="1"/>
  <c r="O1806" i="1"/>
  <c r="N1808" i="1" l="1"/>
  <c r="O1807" i="1"/>
  <c r="N1809" i="1" l="1"/>
  <c r="O1808" i="1"/>
  <c r="N1810" i="1" l="1"/>
  <c r="O1809" i="1"/>
  <c r="N1811" i="1" l="1"/>
  <c r="O1810" i="1"/>
  <c r="N1812" i="1" l="1"/>
  <c r="O1811" i="1"/>
  <c r="N1813" i="1" l="1"/>
  <c r="O1812" i="1"/>
  <c r="N1814" i="1" l="1"/>
  <c r="O1813" i="1"/>
  <c r="N1815" i="1" l="1"/>
  <c r="O1814" i="1"/>
  <c r="N1816" i="1" l="1"/>
  <c r="O1815" i="1"/>
  <c r="N1817" i="1" l="1"/>
  <c r="O1816" i="1"/>
  <c r="N1818" i="1" l="1"/>
  <c r="O1817" i="1"/>
  <c r="N1819" i="1" l="1"/>
  <c r="O1818" i="1"/>
  <c r="N1820" i="1" l="1"/>
  <c r="O1819" i="1"/>
  <c r="N1821" i="1" l="1"/>
  <c r="O1820" i="1"/>
  <c r="N1822" i="1" l="1"/>
  <c r="O1821" i="1"/>
  <c r="N1823" i="1" l="1"/>
  <c r="O1822" i="1"/>
  <c r="N1824" i="1" l="1"/>
  <c r="O1823" i="1"/>
  <c r="N1825" i="1" l="1"/>
  <c r="O1824" i="1"/>
  <c r="N1826" i="1" l="1"/>
  <c r="O1825" i="1"/>
  <c r="N1827" i="1" l="1"/>
  <c r="O1826" i="1"/>
  <c r="N1828" i="1" l="1"/>
  <c r="O1827" i="1"/>
  <c r="N1829" i="1" l="1"/>
  <c r="O1828" i="1"/>
  <c r="N1830" i="1" l="1"/>
  <c r="O1829" i="1"/>
  <c r="N1831" i="1" l="1"/>
  <c r="O1830" i="1"/>
  <c r="N1832" i="1" l="1"/>
  <c r="O1831" i="1"/>
  <c r="N1833" i="1" l="1"/>
  <c r="O1832" i="1"/>
  <c r="N1834" i="1" l="1"/>
  <c r="O1833" i="1"/>
  <c r="N1835" i="1" l="1"/>
  <c r="O1834" i="1"/>
  <c r="N1836" i="1" l="1"/>
  <c r="O1835" i="1"/>
  <c r="N1837" i="1" l="1"/>
  <c r="O1836" i="1"/>
  <c r="N1838" i="1" l="1"/>
  <c r="O1837" i="1"/>
  <c r="N1839" i="1" l="1"/>
  <c r="O1838" i="1"/>
  <c r="N1840" i="1" l="1"/>
  <c r="O1839" i="1"/>
  <c r="N1841" i="1" l="1"/>
  <c r="O1840" i="1"/>
  <c r="N1842" i="1" l="1"/>
  <c r="O1841" i="1"/>
  <c r="N1843" i="1" l="1"/>
  <c r="O1842" i="1"/>
  <c r="N1844" i="1" l="1"/>
  <c r="O1843" i="1"/>
  <c r="N1845" i="1" l="1"/>
  <c r="O1844" i="1"/>
  <c r="N1846" i="1" l="1"/>
  <c r="O1845" i="1"/>
  <c r="N1847" i="1" l="1"/>
  <c r="O1846" i="1"/>
  <c r="N1848" i="1" l="1"/>
  <c r="O1847" i="1"/>
  <c r="N1849" i="1" l="1"/>
  <c r="O1848" i="1"/>
  <c r="N1850" i="1" l="1"/>
  <c r="O1849" i="1"/>
  <c r="N1851" i="1" l="1"/>
  <c r="O1850" i="1"/>
  <c r="N1852" i="1" l="1"/>
  <c r="O1851" i="1"/>
  <c r="N1853" i="1" l="1"/>
  <c r="O1852" i="1"/>
  <c r="N1854" i="1" l="1"/>
  <c r="O1853" i="1"/>
  <c r="N1855" i="1" l="1"/>
  <c r="O1854" i="1"/>
  <c r="N1856" i="1" l="1"/>
  <c r="O1855" i="1"/>
  <c r="N1857" i="1" l="1"/>
  <c r="O1856" i="1"/>
  <c r="N1858" i="1" l="1"/>
  <c r="O1857" i="1"/>
  <c r="N1859" i="1" l="1"/>
  <c r="O1858" i="1"/>
  <c r="N1860" i="1" l="1"/>
  <c r="O1859" i="1"/>
  <c r="N1861" i="1" l="1"/>
  <c r="O1860" i="1"/>
  <c r="N1862" i="1" l="1"/>
  <c r="O1861" i="1"/>
  <c r="N1863" i="1" l="1"/>
  <c r="O1862" i="1"/>
  <c r="N1864" i="1" l="1"/>
  <c r="O1863" i="1"/>
  <c r="N1865" i="1" l="1"/>
  <c r="O1864" i="1"/>
  <c r="N1866" i="1" l="1"/>
  <c r="O1865" i="1"/>
  <c r="N1867" i="1" l="1"/>
  <c r="O1866" i="1"/>
  <c r="N1868" i="1" l="1"/>
  <c r="O1867" i="1"/>
  <c r="N1869" i="1" l="1"/>
  <c r="O1868" i="1"/>
  <c r="N1870" i="1" l="1"/>
  <c r="O1869" i="1"/>
  <c r="N1871" i="1" l="1"/>
  <c r="O1870" i="1"/>
  <c r="N1872" i="1" l="1"/>
  <c r="O1871" i="1"/>
  <c r="N1873" i="1" l="1"/>
  <c r="O1872" i="1"/>
  <c r="N1874" i="1" l="1"/>
  <c r="O1873" i="1"/>
  <c r="N1875" i="1" l="1"/>
  <c r="O1874" i="1"/>
  <c r="N1876" i="1" l="1"/>
  <c r="O1875" i="1"/>
  <c r="N1877" i="1" l="1"/>
  <c r="O1876" i="1"/>
  <c r="N1878" i="1" l="1"/>
  <c r="O1877" i="1"/>
  <c r="N1879" i="1" l="1"/>
  <c r="O1878" i="1"/>
  <c r="N1880" i="1" l="1"/>
  <c r="O1879" i="1"/>
  <c r="N1881" i="1" l="1"/>
  <c r="O1880" i="1"/>
  <c r="N1882" i="1" l="1"/>
  <c r="O1881" i="1"/>
  <c r="N1883" i="1" l="1"/>
  <c r="O1882" i="1"/>
  <c r="N1884" i="1" l="1"/>
  <c r="O1883" i="1"/>
  <c r="N1885" i="1" l="1"/>
  <c r="O1884" i="1"/>
  <c r="N1886" i="1" l="1"/>
  <c r="O1885" i="1"/>
  <c r="N1887" i="1" l="1"/>
  <c r="O1886" i="1"/>
  <c r="N1888" i="1" l="1"/>
  <c r="O1887" i="1"/>
  <c r="N1889" i="1" l="1"/>
  <c r="O1888" i="1"/>
  <c r="N1890" i="1" l="1"/>
  <c r="O1889" i="1"/>
  <c r="N1891" i="1" l="1"/>
  <c r="O1890" i="1"/>
  <c r="N1892" i="1" l="1"/>
  <c r="O1891" i="1"/>
  <c r="N1893" i="1" l="1"/>
  <c r="O1892" i="1"/>
  <c r="N1894" i="1" l="1"/>
  <c r="O1893" i="1"/>
  <c r="N1895" i="1" l="1"/>
  <c r="O1894" i="1"/>
  <c r="N1896" i="1" l="1"/>
  <c r="O1895" i="1"/>
  <c r="N1897" i="1" l="1"/>
  <c r="O1896" i="1"/>
  <c r="N1898" i="1" l="1"/>
  <c r="O1897" i="1"/>
  <c r="N1899" i="1" l="1"/>
  <c r="O1898" i="1"/>
  <c r="N1900" i="1" l="1"/>
  <c r="O1899" i="1"/>
  <c r="N1901" i="1" l="1"/>
  <c r="O1900" i="1"/>
  <c r="N1902" i="1" l="1"/>
  <c r="O1901" i="1"/>
  <c r="N1903" i="1" l="1"/>
  <c r="O1902" i="1"/>
  <c r="N1904" i="1" l="1"/>
  <c r="O1903" i="1"/>
  <c r="N1905" i="1" l="1"/>
  <c r="O1904" i="1"/>
  <c r="N1906" i="1" l="1"/>
  <c r="O1905" i="1"/>
  <c r="N1907" i="1" l="1"/>
  <c r="O1906" i="1"/>
  <c r="N1908" i="1" l="1"/>
  <c r="O1907" i="1"/>
  <c r="N1909" i="1" l="1"/>
  <c r="O1908" i="1"/>
  <c r="N1910" i="1" l="1"/>
  <c r="O1909" i="1"/>
  <c r="N1911" i="1" l="1"/>
  <c r="O1910" i="1"/>
  <c r="N1912" i="1" l="1"/>
  <c r="O1911" i="1"/>
  <c r="N1913" i="1" l="1"/>
  <c r="O1912" i="1"/>
  <c r="N1914" i="1" l="1"/>
  <c r="O1913" i="1"/>
  <c r="N1915" i="1" l="1"/>
  <c r="O1914" i="1"/>
  <c r="N1916" i="1" l="1"/>
  <c r="O1915" i="1"/>
  <c r="N1917" i="1" l="1"/>
  <c r="O1916" i="1"/>
  <c r="N1918" i="1" l="1"/>
  <c r="O1917" i="1"/>
  <c r="N1919" i="1" l="1"/>
  <c r="O1918" i="1"/>
  <c r="N1920" i="1" l="1"/>
  <c r="O1919" i="1"/>
  <c r="N1921" i="1" l="1"/>
  <c r="O1920" i="1"/>
  <c r="N1922" i="1" l="1"/>
  <c r="O1921" i="1"/>
  <c r="N1923" i="1" l="1"/>
  <c r="O1922" i="1"/>
  <c r="N1924" i="1" l="1"/>
  <c r="O1923" i="1"/>
  <c r="N1925" i="1" l="1"/>
  <c r="O1924" i="1"/>
  <c r="N1926" i="1" l="1"/>
  <c r="O1925" i="1"/>
  <c r="N1927" i="1" l="1"/>
  <c r="O1926" i="1"/>
  <c r="N1928" i="1" l="1"/>
  <c r="O1927" i="1"/>
  <c r="N1929" i="1" l="1"/>
  <c r="O1928" i="1"/>
  <c r="N1930" i="1" l="1"/>
  <c r="O1929" i="1"/>
  <c r="N1931" i="1" l="1"/>
  <c r="O1930" i="1"/>
  <c r="N1932" i="1" l="1"/>
  <c r="O1931" i="1"/>
  <c r="N1933" i="1" l="1"/>
  <c r="O1932" i="1"/>
  <c r="N1934" i="1" l="1"/>
  <c r="O1933" i="1"/>
  <c r="N1935" i="1" l="1"/>
  <c r="O1934" i="1"/>
  <c r="N1936" i="1" l="1"/>
  <c r="O1935" i="1"/>
  <c r="N1937" i="1" l="1"/>
  <c r="O1936" i="1"/>
  <c r="N1938" i="1" l="1"/>
  <c r="O1937" i="1"/>
  <c r="N1939" i="1" l="1"/>
  <c r="O1938" i="1"/>
  <c r="N1940" i="1" l="1"/>
  <c r="O1939" i="1"/>
  <c r="N1941" i="1" l="1"/>
  <c r="O1940" i="1"/>
  <c r="N1942" i="1" l="1"/>
  <c r="O1941" i="1"/>
  <c r="N1943" i="1" l="1"/>
  <c r="O1942" i="1"/>
  <c r="N1944" i="1" l="1"/>
  <c r="O1943" i="1"/>
  <c r="N1945" i="1" l="1"/>
  <c r="O1944" i="1"/>
  <c r="N1946" i="1" l="1"/>
  <c r="O1945" i="1"/>
  <c r="N1947" i="1" l="1"/>
  <c r="O1946" i="1"/>
  <c r="N1948" i="1" l="1"/>
  <c r="O1947" i="1"/>
  <c r="N1949" i="1" l="1"/>
  <c r="O1948" i="1"/>
  <c r="N1950" i="1" l="1"/>
  <c r="O1949" i="1"/>
  <c r="N1951" i="1" l="1"/>
  <c r="O1950" i="1"/>
  <c r="N1952" i="1" l="1"/>
  <c r="O1951" i="1"/>
  <c r="N1953" i="1" l="1"/>
  <c r="O1952" i="1"/>
  <c r="N1954" i="1" l="1"/>
  <c r="O1953" i="1"/>
  <c r="N1955" i="1" l="1"/>
  <c r="O1954" i="1"/>
  <c r="N1956" i="1" l="1"/>
  <c r="O1955" i="1"/>
  <c r="N1957" i="1" l="1"/>
  <c r="O1956" i="1"/>
  <c r="N1958" i="1" l="1"/>
  <c r="O1957" i="1"/>
  <c r="N1959" i="1" l="1"/>
  <c r="O1958" i="1"/>
  <c r="N1960" i="1" l="1"/>
  <c r="O1959" i="1"/>
  <c r="N1961" i="1" l="1"/>
  <c r="O1960" i="1"/>
  <c r="N1962" i="1" l="1"/>
  <c r="O1961" i="1"/>
  <c r="N1963" i="1" l="1"/>
  <c r="O1962" i="1"/>
  <c r="N1964" i="1" l="1"/>
  <c r="O1963" i="1"/>
  <c r="N1965" i="1" l="1"/>
  <c r="O1964" i="1"/>
  <c r="N1966" i="1" l="1"/>
  <c r="O1965" i="1"/>
  <c r="N1967" i="1" l="1"/>
  <c r="O1966" i="1"/>
  <c r="N1968" i="1" l="1"/>
  <c r="O1967" i="1"/>
  <c r="N1969" i="1" l="1"/>
  <c r="O1968" i="1"/>
  <c r="N1970" i="1" l="1"/>
  <c r="O1969" i="1"/>
  <c r="N1971" i="1" l="1"/>
  <c r="O1970" i="1"/>
  <c r="N1972" i="1" l="1"/>
  <c r="O1971" i="1"/>
  <c r="N1973" i="1" l="1"/>
  <c r="O1972" i="1"/>
  <c r="N1974" i="1" l="1"/>
  <c r="O1973" i="1"/>
  <c r="N1975" i="1" l="1"/>
  <c r="O1974" i="1"/>
  <c r="N1976" i="1" l="1"/>
  <c r="O1975" i="1"/>
  <c r="N1977" i="1" l="1"/>
  <c r="O1976" i="1"/>
  <c r="N1978" i="1" l="1"/>
  <c r="O1977" i="1"/>
  <c r="N1979" i="1" l="1"/>
  <c r="O1978" i="1"/>
  <c r="N1980" i="1" l="1"/>
  <c r="O1979" i="1"/>
  <c r="N1981" i="1" l="1"/>
  <c r="O1980" i="1"/>
  <c r="N1982" i="1" l="1"/>
  <c r="O1981" i="1"/>
  <c r="N1983" i="1" l="1"/>
  <c r="O1982" i="1"/>
  <c r="N1984" i="1" l="1"/>
  <c r="O1983" i="1"/>
  <c r="N1985" i="1" l="1"/>
  <c r="O1984" i="1"/>
  <c r="N1986" i="1" l="1"/>
  <c r="O1985" i="1"/>
  <c r="N1987" i="1" l="1"/>
  <c r="O1986" i="1"/>
  <c r="N1988" i="1" l="1"/>
  <c r="O1987" i="1"/>
  <c r="N1989" i="1" l="1"/>
  <c r="O1988" i="1"/>
  <c r="N1990" i="1" l="1"/>
  <c r="O1989" i="1"/>
  <c r="N1991" i="1" l="1"/>
  <c r="O1990" i="1"/>
  <c r="N1992" i="1" l="1"/>
  <c r="O1991" i="1"/>
  <c r="N1993" i="1" l="1"/>
  <c r="O1992" i="1"/>
  <c r="N1994" i="1" l="1"/>
  <c r="O1993" i="1"/>
  <c r="N1995" i="1" l="1"/>
  <c r="O1994" i="1"/>
  <c r="N1996" i="1" l="1"/>
  <c r="O1995" i="1"/>
  <c r="N1997" i="1" l="1"/>
  <c r="O1996" i="1"/>
  <c r="N1998" i="1" l="1"/>
  <c r="O1997" i="1"/>
  <c r="N1999" i="1" l="1"/>
  <c r="O1998" i="1"/>
  <c r="N2000" i="1" l="1"/>
  <c r="O1999" i="1"/>
  <c r="N2001" i="1" l="1"/>
  <c r="O2000" i="1"/>
  <c r="N2002" i="1" l="1"/>
  <c r="O2001" i="1"/>
  <c r="N2003" i="1" l="1"/>
  <c r="O2002" i="1"/>
  <c r="N2004" i="1" l="1"/>
  <c r="O2003" i="1"/>
  <c r="N2005" i="1" l="1"/>
  <c r="O2004" i="1"/>
  <c r="N2006" i="1" l="1"/>
  <c r="O2005" i="1"/>
  <c r="N2007" i="1" l="1"/>
  <c r="O2006" i="1"/>
  <c r="N2008" i="1" l="1"/>
  <c r="O2007" i="1"/>
  <c r="N2009" i="1" l="1"/>
  <c r="O2008" i="1"/>
  <c r="N2010" i="1" l="1"/>
  <c r="O2009" i="1"/>
  <c r="N2011" i="1" l="1"/>
  <c r="O2010" i="1"/>
  <c r="N2012" i="1" l="1"/>
  <c r="O2011" i="1"/>
  <c r="N2013" i="1" l="1"/>
  <c r="O2012" i="1"/>
  <c r="N2014" i="1" l="1"/>
  <c r="O2013" i="1"/>
  <c r="N2015" i="1" l="1"/>
  <c r="O2014" i="1"/>
  <c r="N2016" i="1" l="1"/>
  <c r="O2015" i="1"/>
  <c r="N2017" i="1" l="1"/>
  <c r="O2016" i="1"/>
  <c r="N2018" i="1" l="1"/>
  <c r="O2017" i="1"/>
  <c r="N2019" i="1" l="1"/>
  <c r="O2018" i="1"/>
  <c r="N2020" i="1" l="1"/>
  <c r="O2019" i="1"/>
  <c r="N2021" i="1" l="1"/>
  <c r="O2020" i="1"/>
  <c r="N2022" i="1" l="1"/>
  <c r="O2021" i="1"/>
  <c r="N2023" i="1" l="1"/>
  <c r="O2022" i="1"/>
  <c r="N2024" i="1" l="1"/>
  <c r="O2023" i="1"/>
  <c r="N2025" i="1" l="1"/>
  <c r="O2024" i="1"/>
  <c r="N2026" i="1" l="1"/>
  <c r="O2025" i="1"/>
  <c r="N2027" i="1" l="1"/>
  <c r="O2026" i="1"/>
  <c r="N2028" i="1" l="1"/>
  <c r="O2027" i="1"/>
  <c r="N2029" i="1" l="1"/>
  <c r="O2028" i="1"/>
  <c r="N2030" i="1" l="1"/>
  <c r="O2029" i="1"/>
  <c r="N2031" i="1" l="1"/>
  <c r="O2030" i="1"/>
  <c r="N2032" i="1" l="1"/>
  <c r="O2031" i="1"/>
  <c r="N2033" i="1" l="1"/>
  <c r="O2032" i="1"/>
  <c r="N2034" i="1" l="1"/>
  <c r="O2033" i="1"/>
  <c r="N2035" i="1" l="1"/>
  <c r="O2034" i="1"/>
  <c r="N2036" i="1" l="1"/>
  <c r="O2035" i="1"/>
  <c r="N2037" i="1" l="1"/>
  <c r="O2036" i="1"/>
  <c r="N2038" i="1" l="1"/>
  <c r="O2037" i="1"/>
  <c r="N2039" i="1" l="1"/>
  <c r="O2038" i="1"/>
  <c r="N2040" i="1" l="1"/>
  <c r="O2039" i="1"/>
  <c r="N2041" i="1" l="1"/>
  <c r="O2040" i="1"/>
  <c r="N2042" i="1" l="1"/>
  <c r="O2041" i="1"/>
  <c r="N2043" i="1" l="1"/>
  <c r="O2042" i="1"/>
  <c r="N2044" i="1" l="1"/>
  <c r="O2043" i="1"/>
  <c r="N2045" i="1" l="1"/>
  <c r="O2044" i="1"/>
  <c r="N2046" i="1" l="1"/>
  <c r="O2045" i="1"/>
  <c r="N2047" i="1" l="1"/>
  <c r="O2046" i="1"/>
  <c r="N2048" i="1" l="1"/>
  <c r="O2047" i="1"/>
  <c r="N2049" i="1" l="1"/>
  <c r="O2048" i="1"/>
  <c r="N2050" i="1" l="1"/>
  <c r="O2049" i="1"/>
  <c r="N2051" i="1" l="1"/>
  <c r="O2050" i="1"/>
  <c r="N2052" i="1" l="1"/>
  <c r="O2051" i="1"/>
  <c r="N2053" i="1" l="1"/>
  <c r="O2052" i="1"/>
  <c r="N2054" i="1" l="1"/>
  <c r="O2053" i="1"/>
  <c r="N2055" i="1" l="1"/>
  <c r="O2054" i="1"/>
  <c r="N2056" i="1" l="1"/>
  <c r="O2055" i="1"/>
  <c r="N2057" i="1" l="1"/>
  <c r="O2056" i="1"/>
  <c r="N2058" i="1" l="1"/>
  <c r="O2057" i="1"/>
  <c r="N2059" i="1" l="1"/>
  <c r="O2058" i="1"/>
  <c r="N2060" i="1" l="1"/>
  <c r="O2059" i="1"/>
  <c r="N2061" i="1" l="1"/>
  <c r="O2060" i="1"/>
  <c r="N2062" i="1" l="1"/>
  <c r="O2061" i="1"/>
  <c r="N2063" i="1" l="1"/>
  <c r="O2062" i="1"/>
  <c r="N2064" i="1" l="1"/>
  <c r="O2063" i="1"/>
  <c r="N2065" i="1" l="1"/>
  <c r="O2064" i="1"/>
  <c r="N2066" i="1" l="1"/>
  <c r="O2065" i="1"/>
  <c r="N2067" i="1" l="1"/>
  <c r="O2066" i="1"/>
  <c r="N2068" i="1" l="1"/>
  <c r="O2067" i="1"/>
  <c r="N2069" i="1" l="1"/>
  <c r="O2068" i="1"/>
  <c r="N2070" i="1" l="1"/>
  <c r="O2069" i="1"/>
  <c r="N2071" i="1" l="1"/>
  <c r="O2070" i="1"/>
  <c r="N2072" i="1" l="1"/>
  <c r="O2071" i="1"/>
  <c r="N2073" i="1" l="1"/>
  <c r="O2072" i="1"/>
  <c r="N2074" i="1" l="1"/>
  <c r="O2073" i="1"/>
  <c r="N2075" i="1" l="1"/>
  <c r="O2074" i="1"/>
  <c r="N2076" i="1" l="1"/>
  <c r="O2075" i="1"/>
  <c r="N2077" i="1" l="1"/>
  <c r="O2076" i="1"/>
  <c r="N2078" i="1" l="1"/>
  <c r="O2077" i="1"/>
  <c r="N2079" i="1" l="1"/>
  <c r="O2078" i="1"/>
  <c r="N2080" i="1" l="1"/>
  <c r="O2079" i="1"/>
  <c r="N2081" i="1" l="1"/>
  <c r="O2080" i="1"/>
  <c r="N2082" i="1" l="1"/>
  <c r="O2081" i="1"/>
  <c r="N2083" i="1" l="1"/>
  <c r="O2082" i="1"/>
  <c r="N2084" i="1" l="1"/>
  <c r="O2083" i="1"/>
  <c r="N2085" i="1" l="1"/>
  <c r="O2084" i="1"/>
  <c r="N2086" i="1" l="1"/>
  <c r="O2085" i="1"/>
  <c r="N2087" i="1" l="1"/>
  <c r="O2086" i="1"/>
  <c r="N2088" i="1" l="1"/>
  <c r="O2087" i="1"/>
  <c r="N2089" i="1" l="1"/>
  <c r="O2088" i="1"/>
  <c r="N2090" i="1" l="1"/>
  <c r="O2089" i="1"/>
  <c r="N2091" i="1" l="1"/>
  <c r="O2090" i="1"/>
  <c r="N2092" i="1" l="1"/>
  <c r="O2091" i="1"/>
  <c r="N2093" i="1" l="1"/>
  <c r="O2092" i="1"/>
  <c r="N2094" i="1" l="1"/>
  <c r="O2093" i="1"/>
  <c r="N2095" i="1" l="1"/>
  <c r="O2094" i="1"/>
  <c r="N2096" i="1" l="1"/>
  <c r="O2095" i="1"/>
  <c r="N2097" i="1" l="1"/>
  <c r="O2096" i="1"/>
  <c r="N2098" i="1" l="1"/>
  <c r="O2097" i="1"/>
  <c r="N2099" i="1" l="1"/>
  <c r="O2098" i="1"/>
  <c r="N2100" i="1" l="1"/>
  <c r="O2099" i="1"/>
  <c r="N2101" i="1" l="1"/>
  <c r="O2100" i="1"/>
  <c r="N2102" i="1" l="1"/>
  <c r="O2101" i="1"/>
  <c r="N2103" i="1" l="1"/>
  <c r="O2102" i="1"/>
  <c r="N2104" i="1" l="1"/>
  <c r="O2103" i="1"/>
  <c r="N2105" i="1" l="1"/>
  <c r="O2104" i="1"/>
  <c r="N2106" i="1" l="1"/>
  <c r="O2105" i="1"/>
  <c r="N2107" i="1" l="1"/>
  <c r="O2106" i="1"/>
  <c r="N2108" i="1" l="1"/>
  <c r="O2107" i="1"/>
  <c r="N2109" i="1" l="1"/>
  <c r="O2108" i="1"/>
  <c r="N2110" i="1" l="1"/>
  <c r="O2109" i="1"/>
  <c r="N2111" i="1" l="1"/>
  <c r="O2110" i="1"/>
  <c r="N2112" i="1" l="1"/>
  <c r="O2111" i="1"/>
  <c r="N2113" i="1" l="1"/>
  <c r="O2112" i="1"/>
  <c r="N2114" i="1" l="1"/>
  <c r="O2113" i="1"/>
  <c r="N2115" i="1" l="1"/>
  <c r="O2114" i="1"/>
  <c r="N2116" i="1" l="1"/>
  <c r="O2115" i="1"/>
  <c r="N2117" i="1" l="1"/>
  <c r="O2116" i="1"/>
  <c r="N2118" i="1" l="1"/>
  <c r="O2117" i="1"/>
  <c r="N2119" i="1" l="1"/>
  <c r="O2118" i="1"/>
  <c r="N2120" i="1" l="1"/>
  <c r="O2119" i="1"/>
  <c r="N2121" i="1" l="1"/>
  <c r="O2120" i="1"/>
  <c r="N2122" i="1" l="1"/>
  <c r="O2121" i="1"/>
  <c r="N2123" i="1" l="1"/>
  <c r="O2122" i="1"/>
  <c r="N2124" i="1" l="1"/>
  <c r="O2123" i="1"/>
  <c r="N2125" i="1" l="1"/>
  <c r="O2124" i="1"/>
  <c r="N2126" i="1" l="1"/>
  <c r="O2125" i="1"/>
  <c r="N2127" i="1" l="1"/>
  <c r="O2126" i="1"/>
  <c r="N2128" i="1" l="1"/>
  <c r="O2127" i="1"/>
  <c r="N2129" i="1" l="1"/>
  <c r="O2128" i="1"/>
  <c r="N2130" i="1" l="1"/>
  <c r="O2129" i="1"/>
  <c r="N2131" i="1" l="1"/>
  <c r="O2130" i="1"/>
  <c r="N2132" i="1" l="1"/>
  <c r="O2131" i="1"/>
  <c r="N2133" i="1" l="1"/>
  <c r="O2132" i="1"/>
  <c r="N2134" i="1" l="1"/>
  <c r="O2133" i="1"/>
  <c r="N2135" i="1" l="1"/>
  <c r="O2134" i="1"/>
  <c r="N2136" i="1" l="1"/>
  <c r="O2135" i="1"/>
  <c r="N2137" i="1" l="1"/>
  <c r="O2136" i="1"/>
  <c r="N2138" i="1" l="1"/>
  <c r="O2137" i="1"/>
  <c r="N2139" i="1" l="1"/>
  <c r="O2138" i="1"/>
  <c r="N2140" i="1" l="1"/>
  <c r="O2139" i="1"/>
  <c r="N2141" i="1" l="1"/>
  <c r="O2140" i="1"/>
  <c r="N2142" i="1" l="1"/>
  <c r="O2141" i="1"/>
  <c r="N2143" i="1" l="1"/>
  <c r="O2142" i="1"/>
  <c r="N2144" i="1" l="1"/>
  <c r="O2143" i="1"/>
  <c r="N2145" i="1" l="1"/>
  <c r="O2144" i="1"/>
  <c r="N2146" i="1" l="1"/>
  <c r="O2145" i="1"/>
  <c r="N2147" i="1" l="1"/>
  <c r="O2146" i="1"/>
  <c r="N2148" i="1" l="1"/>
  <c r="O2147" i="1"/>
  <c r="N2149" i="1" l="1"/>
  <c r="O2148" i="1"/>
  <c r="N2150" i="1" l="1"/>
  <c r="O2149" i="1"/>
  <c r="N2151" i="1" l="1"/>
  <c r="O2150" i="1"/>
  <c r="N2152" i="1" l="1"/>
  <c r="O2151" i="1"/>
  <c r="N2153" i="1" l="1"/>
  <c r="O2152" i="1"/>
  <c r="N2154" i="1" l="1"/>
  <c r="O2153" i="1"/>
  <c r="N2155" i="1" l="1"/>
  <c r="O2154" i="1"/>
  <c r="N2156" i="1" l="1"/>
  <c r="O2155" i="1"/>
  <c r="N2157" i="1" l="1"/>
  <c r="O2156" i="1"/>
  <c r="N2158" i="1" l="1"/>
  <c r="O2157" i="1"/>
  <c r="N2159" i="1" l="1"/>
  <c r="O2158" i="1"/>
  <c r="N2160" i="1" l="1"/>
  <c r="O2159" i="1"/>
  <c r="N2161" i="1" l="1"/>
  <c r="O2160" i="1"/>
  <c r="N2162" i="1" l="1"/>
  <c r="O2161" i="1"/>
  <c r="N2163" i="1" l="1"/>
  <c r="O2162" i="1"/>
  <c r="N2164" i="1" l="1"/>
  <c r="O2163" i="1"/>
  <c r="N2165" i="1" l="1"/>
  <c r="O2164" i="1"/>
  <c r="N2166" i="1" l="1"/>
  <c r="O2165" i="1"/>
  <c r="N2167" i="1" l="1"/>
  <c r="O2166" i="1"/>
  <c r="N2168" i="1" l="1"/>
  <c r="O2167" i="1"/>
  <c r="N2169" i="1" l="1"/>
  <c r="O2168" i="1"/>
  <c r="N2170" i="1" l="1"/>
  <c r="O2169" i="1"/>
  <c r="N2171" i="1" l="1"/>
  <c r="O2170" i="1"/>
  <c r="N2172" i="1" l="1"/>
  <c r="O2171" i="1"/>
  <c r="N2173" i="1" l="1"/>
  <c r="O2172" i="1"/>
  <c r="N2174" i="1" l="1"/>
  <c r="O2173" i="1"/>
  <c r="N2175" i="1" l="1"/>
  <c r="O2174" i="1"/>
  <c r="N2176" i="1" l="1"/>
  <c r="O2175" i="1"/>
  <c r="N2177" i="1" l="1"/>
  <c r="O2176" i="1"/>
  <c r="N2178" i="1" l="1"/>
  <c r="O2177" i="1"/>
  <c r="N2179" i="1" l="1"/>
  <c r="O2178" i="1"/>
  <c r="N2180" i="1" l="1"/>
  <c r="O2179" i="1"/>
  <c r="N2181" i="1" l="1"/>
  <c r="O2180" i="1"/>
  <c r="N2182" i="1" l="1"/>
  <c r="O2181" i="1"/>
  <c r="N2183" i="1" l="1"/>
  <c r="O2182" i="1"/>
  <c r="N2184" i="1" l="1"/>
  <c r="O2183" i="1"/>
  <c r="N2185" i="1" l="1"/>
  <c r="O2184" i="1"/>
  <c r="N2186" i="1" l="1"/>
  <c r="O2185" i="1"/>
  <c r="N2187" i="1" l="1"/>
  <c r="O2186" i="1"/>
  <c r="N2188" i="1" l="1"/>
  <c r="O2187" i="1"/>
  <c r="N2189" i="1" l="1"/>
  <c r="O2188" i="1"/>
  <c r="N2190" i="1" l="1"/>
  <c r="O2189" i="1"/>
  <c r="N2191" i="1" l="1"/>
  <c r="O2190" i="1"/>
  <c r="N2192" i="1" l="1"/>
  <c r="O2191" i="1"/>
  <c r="N2193" i="1" l="1"/>
  <c r="O2192" i="1"/>
  <c r="N2194" i="1" l="1"/>
  <c r="O2193" i="1"/>
  <c r="N2195" i="1" l="1"/>
  <c r="O2194" i="1"/>
  <c r="N2196" i="1" l="1"/>
  <c r="O2195" i="1"/>
  <c r="N2197" i="1" l="1"/>
  <c r="O2196" i="1"/>
  <c r="N2198" i="1" l="1"/>
  <c r="O2197" i="1"/>
  <c r="N2199" i="1" l="1"/>
  <c r="O2198" i="1"/>
  <c r="N2200" i="1" l="1"/>
  <c r="O2199" i="1"/>
  <c r="N2201" i="1" l="1"/>
  <c r="O2200" i="1"/>
  <c r="N2202" i="1" l="1"/>
  <c r="O2201" i="1"/>
  <c r="N2203" i="1" l="1"/>
  <c r="O2202" i="1"/>
  <c r="N2204" i="1" l="1"/>
  <c r="O2203" i="1"/>
  <c r="N2205" i="1" l="1"/>
  <c r="O2204" i="1"/>
  <c r="N2206" i="1" l="1"/>
  <c r="O2205" i="1"/>
  <c r="N2207" i="1" l="1"/>
  <c r="O2206" i="1"/>
  <c r="N2208" i="1" l="1"/>
  <c r="O2207" i="1"/>
  <c r="N2209" i="1" l="1"/>
  <c r="O2208" i="1"/>
  <c r="N2210" i="1" l="1"/>
  <c r="O2209" i="1"/>
  <c r="N2211" i="1" l="1"/>
  <c r="O2210" i="1"/>
  <c r="N2212" i="1" l="1"/>
  <c r="O2211" i="1"/>
  <c r="N2213" i="1" l="1"/>
  <c r="O2212" i="1"/>
  <c r="N2214" i="1" l="1"/>
  <c r="O2213" i="1"/>
  <c r="N2215" i="1" l="1"/>
  <c r="O2214" i="1"/>
  <c r="N2216" i="1" l="1"/>
  <c r="O2215" i="1"/>
  <c r="N2217" i="1" l="1"/>
  <c r="O2216" i="1"/>
  <c r="N2218" i="1" l="1"/>
  <c r="O2217" i="1"/>
  <c r="N2219" i="1" l="1"/>
  <c r="O2218" i="1"/>
  <c r="N2220" i="1" l="1"/>
  <c r="O2219" i="1"/>
  <c r="N2221" i="1" l="1"/>
  <c r="O2220" i="1"/>
  <c r="N2222" i="1" l="1"/>
  <c r="O2221" i="1"/>
  <c r="N2223" i="1" l="1"/>
  <c r="O2222" i="1"/>
  <c r="N2224" i="1" l="1"/>
  <c r="O2223" i="1"/>
  <c r="N2225" i="1" l="1"/>
  <c r="O2224" i="1"/>
  <c r="N2226" i="1" l="1"/>
  <c r="O2225" i="1"/>
  <c r="N2227" i="1" l="1"/>
  <c r="O2226" i="1"/>
  <c r="N2228" i="1" l="1"/>
  <c r="O2227" i="1"/>
  <c r="N2229" i="1" l="1"/>
  <c r="O2228" i="1"/>
  <c r="N2230" i="1" l="1"/>
  <c r="O2229" i="1"/>
  <c r="N2231" i="1" l="1"/>
  <c r="O2230" i="1"/>
  <c r="N2232" i="1" l="1"/>
  <c r="O2231" i="1"/>
  <c r="N2233" i="1" l="1"/>
  <c r="O2232" i="1"/>
  <c r="N2234" i="1" l="1"/>
  <c r="O2233" i="1"/>
  <c r="N2235" i="1" l="1"/>
  <c r="O2234" i="1"/>
  <c r="N2236" i="1" l="1"/>
  <c r="O2235" i="1"/>
  <c r="N2237" i="1" l="1"/>
  <c r="O2236" i="1"/>
  <c r="N2238" i="1" l="1"/>
  <c r="O2237" i="1"/>
  <c r="N2239" i="1" l="1"/>
  <c r="O2238" i="1"/>
  <c r="N2240" i="1" l="1"/>
  <c r="O2239" i="1"/>
  <c r="N2241" i="1" l="1"/>
  <c r="O2240" i="1"/>
  <c r="N2242" i="1" l="1"/>
  <c r="O2241" i="1"/>
  <c r="N2243" i="1" l="1"/>
  <c r="O2242" i="1"/>
  <c r="N2244" i="1" l="1"/>
  <c r="O2243" i="1"/>
  <c r="N2245" i="1" l="1"/>
  <c r="O2244" i="1"/>
  <c r="N2246" i="1" l="1"/>
  <c r="O2245" i="1"/>
  <c r="N2247" i="1" l="1"/>
  <c r="O2246" i="1"/>
  <c r="N2248" i="1" l="1"/>
  <c r="O2247" i="1"/>
  <c r="N2249" i="1" l="1"/>
  <c r="O2248" i="1"/>
  <c r="N2250" i="1" l="1"/>
  <c r="O2249" i="1"/>
  <c r="N2251" i="1" l="1"/>
  <c r="O2250" i="1"/>
  <c r="N2252" i="1" l="1"/>
  <c r="O2251" i="1"/>
  <c r="N2253" i="1" l="1"/>
  <c r="O2252" i="1"/>
  <c r="N2254" i="1" l="1"/>
  <c r="O2253" i="1"/>
  <c r="N2255" i="1" l="1"/>
  <c r="O2254" i="1"/>
  <c r="N2256" i="1" l="1"/>
  <c r="O2255" i="1"/>
  <c r="N2257" i="1" l="1"/>
  <c r="O2256" i="1"/>
  <c r="N2258" i="1" l="1"/>
  <c r="O2257" i="1"/>
  <c r="N2259" i="1" l="1"/>
  <c r="O2258" i="1"/>
  <c r="N2260" i="1" l="1"/>
  <c r="O2259" i="1"/>
  <c r="N2261" i="1" l="1"/>
  <c r="O2260" i="1"/>
  <c r="N2262" i="1" l="1"/>
  <c r="O2261" i="1"/>
  <c r="N2263" i="1" l="1"/>
  <c r="O2262" i="1"/>
  <c r="N2264" i="1" l="1"/>
  <c r="O2263" i="1"/>
  <c r="N2265" i="1" l="1"/>
  <c r="O2264" i="1"/>
  <c r="N2266" i="1" l="1"/>
  <c r="O2265" i="1"/>
  <c r="N2267" i="1" l="1"/>
  <c r="O2266" i="1"/>
  <c r="N2268" i="1" l="1"/>
  <c r="O2267" i="1"/>
  <c r="N2269" i="1" l="1"/>
  <c r="O2268" i="1"/>
  <c r="N2270" i="1" l="1"/>
  <c r="O2269" i="1"/>
  <c r="N2271" i="1" l="1"/>
  <c r="O2270" i="1"/>
  <c r="N2272" i="1" l="1"/>
  <c r="O2271" i="1"/>
  <c r="N2273" i="1" l="1"/>
  <c r="O2272" i="1"/>
  <c r="N2274" i="1" l="1"/>
  <c r="O2273" i="1"/>
  <c r="N2275" i="1" l="1"/>
  <c r="O2274" i="1"/>
  <c r="N2276" i="1" l="1"/>
  <c r="O2275" i="1"/>
  <c r="N2277" i="1" l="1"/>
  <c r="O2276" i="1"/>
  <c r="N2278" i="1" l="1"/>
  <c r="O2277" i="1"/>
  <c r="N2279" i="1" l="1"/>
  <c r="O2278" i="1"/>
  <c r="N2280" i="1" l="1"/>
  <c r="O2279" i="1"/>
  <c r="N2281" i="1" l="1"/>
  <c r="O2280" i="1"/>
  <c r="N2282" i="1" l="1"/>
  <c r="O2281" i="1"/>
  <c r="N2283" i="1" l="1"/>
  <c r="O2282" i="1"/>
  <c r="N2284" i="1" l="1"/>
  <c r="O2283" i="1"/>
  <c r="N2285" i="1" l="1"/>
  <c r="O2284" i="1"/>
  <c r="N2286" i="1" l="1"/>
  <c r="O2285" i="1"/>
  <c r="N2287" i="1" l="1"/>
  <c r="O2286" i="1"/>
  <c r="N2288" i="1" l="1"/>
  <c r="O2287" i="1"/>
  <c r="N2289" i="1" l="1"/>
  <c r="O2288" i="1"/>
  <c r="N2290" i="1" l="1"/>
  <c r="O2289" i="1"/>
  <c r="N2291" i="1" l="1"/>
  <c r="O2290" i="1"/>
  <c r="N2292" i="1" l="1"/>
  <c r="O2291" i="1"/>
  <c r="N2293" i="1" l="1"/>
  <c r="O2292" i="1"/>
  <c r="N2294" i="1" l="1"/>
  <c r="O2293" i="1"/>
  <c r="N2295" i="1" l="1"/>
  <c r="O2294" i="1"/>
  <c r="N2296" i="1" l="1"/>
  <c r="O2295" i="1"/>
  <c r="N2297" i="1" l="1"/>
  <c r="O2296" i="1"/>
  <c r="N2298" i="1" l="1"/>
  <c r="O2297" i="1"/>
  <c r="N2299" i="1" l="1"/>
  <c r="O2298" i="1"/>
  <c r="N2300" i="1" l="1"/>
  <c r="O2299" i="1"/>
  <c r="N2301" i="1" l="1"/>
  <c r="O2300" i="1"/>
  <c r="N2302" i="1" l="1"/>
  <c r="O2301" i="1"/>
  <c r="N2303" i="1" l="1"/>
  <c r="O2302" i="1"/>
  <c r="N2304" i="1" l="1"/>
  <c r="O2303" i="1"/>
  <c r="N2305" i="1" l="1"/>
  <c r="O2304" i="1"/>
  <c r="N2306" i="1" l="1"/>
  <c r="O2305" i="1"/>
  <c r="N2307" i="1" l="1"/>
  <c r="O2306" i="1"/>
  <c r="N2308" i="1" l="1"/>
  <c r="O2307" i="1"/>
  <c r="N2309" i="1" l="1"/>
  <c r="O2308" i="1"/>
  <c r="N2310" i="1" l="1"/>
  <c r="O2309" i="1"/>
  <c r="N2311" i="1" l="1"/>
  <c r="O2310" i="1"/>
  <c r="N2312" i="1" l="1"/>
  <c r="O2311" i="1"/>
  <c r="N2313" i="1" l="1"/>
  <c r="O2312" i="1"/>
  <c r="N2314" i="1" l="1"/>
  <c r="O2313" i="1"/>
  <c r="N2315" i="1" l="1"/>
  <c r="O2314" i="1"/>
  <c r="N2316" i="1" l="1"/>
  <c r="O2315" i="1"/>
  <c r="N2317" i="1" l="1"/>
  <c r="O2316" i="1"/>
  <c r="N2318" i="1" l="1"/>
  <c r="O2317" i="1"/>
  <c r="N2319" i="1" l="1"/>
  <c r="O2318" i="1"/>
  <c r="N2320" i="1" l="1"/>
  <c r="O2319" i="1"/>
  <c r="N2321" i="1" l="1"/>
  <c r="O2320" i="1"/>
  <c r="N2322" i="1" l="1"/>
  <c r="O2321" i="1"/>
  <c r="N2323" i="1" l="1"/>
  <c r="O2322" i="1"/>
  <c r="N2324" i="1" l="1"/>
  <c r="O2323" i="1"/>
  <c r="N2325" i="1" l="1"/>
  <c r="O2324" i="1"/>
  <c r="N2326" i="1" l="1"/>
  <c r="O2325" i="1"/>
  <c r="N2327" i="1" l="1"/>
  <c r="O2326" i="1"/>
  <c r="N2328" i="1" l="1"/>
  <c r="O2327" i="1"/>
  <c r="N2329" i="1" l="1"/>
  <c r="O2328" i="1"/>
  <c r="N2330" i="1" l="1"/>
  <c r="O2329" i="1"/>
  <c r="N2331" i="1" l="1"/>
  <c r="O2330" i="1"/>
  <c r="N2332" i="1" l="1"/>
  <c r="O2331" i="1"/>
  <c r="N2333" i="1" l="1"/>
  <c r="O2332" i="1"/>
  <c r="N2334" i="1" l="1"/>
  <c r="O2333" i="1"/>
  <c r="N2335" i="1" l="1"/>
  <c r="O2334" i="1"/>
  <c r="N2336" i="1" l="1"/>
  <c r="O2335" i="1"/>
  <c r="N2337" i="1" l="1"/>
  <c r="O2336" i="1"/>
  <c r="N2338" i="1" l="1"/>
  <c r="O2337" i="1"/>
  <c r="N2339" i="1" l="1"/>
  <c r="O2338" i="1"/>
  <c r="N2340" i="1" l="1"/>
  <c r="O2339" i="1"/>
  <c r="N2341" i="1" l="1"/>
  <c r="O2340" i="1"/>
  <c r="N2342" i="1" l="1"/>
  <c r="O2341" i="1"/>
  <c r="N2343" i="1" l="1"/>
  <c r="O2342" i="1"/>
  <c r="N2344" i="1" l="1"/>
  <c r="O2343" i="1"/>
  <c r="N2345" i="1" l="1"/>
  <c r="O2344" i="1"/>
  <c r="N2346" i="1" l="1"/>
  <c r="O2345" i="1"/>
  <c r="N2347" i="1" l="1"/>
  <c r="O2346" i="1"/>
  <c r="N2348" i="1" l="1"/>
  <c r="O2347" i="1"/>
  <c r="N2349" i="1" l="1"/>
  <c r="O2348" i="1"/>
  <c r="N2350" i="1" l="1"/>
  <c r="O2349" i="1"/>
  <c r="N2351" i="1" l="1"/>
  <c r="O2350" i="1"/>
  <c r="N2352" i="1" l="1"/>
  <c r="O2351" i="1"/>
  <c r="N2353" i="1" l="1"/>
  <c r="O2352" i="1"/>
  <c r="N2354" i="1" l="1"/>
  <c r="O2353" i="1"/>
  <c r="N2355" i="1" l="1"/>
  <c r="O2354" i="1"/>
  <c r="N2356" i="1" l="1"/>
  <c r="O2355" i="1"/>
  <c r="N2357" i="1" l="1"/>
  <c r="O2356" i="1"/>
  <c r="N2358" i="1" l="1"/>
  <c r="O2357" i="1"/>
  <c r="N2359" i="1" l="1"/>
  <c r="O2358" i="1"/>
  <c r="N2360" i="1" l="1"/>
  <c r="O2359" i="1"/>
  <c r="N2361" i="1" l="1"/>
  <c r="O2360" i="1"/>
  <c r="N2362" i="1" l="1"/>
  <c r="O2361" i="1"/>
  <c r="N2363" i="1" l="1"/>
  <c r="O2362" i="1"/>
  <c r="N2364" i="1" l="1"/>
  <c r="O2363" i="1"/>
  <c r="N2365" i="1" l="1"/>
  <c r="O2364" i="1"/>
  <c r="N2366" i="1" l="1"/>
  <c r="O2365" i="1"/>
  <c r="N2367" i="1" l="1"/>
  <c r="O2366" i="1"/>
  <c r="N2368" i="1" l="1"/>
  <c r="O2367" i="1"/>
  <c r="N2369" i="1" l="1"/>
  <c r="O2368" i="1"/>
  <c r="N2370" i="1" l="1"/>
  <c r="O2369" i="1"/>
  <c r="N2371" i="1" l="1"/>
  <c r="O2370" i="1"/>
  <c r="N2372" i="1" l="1"/>
  <c r="O2371" i="1"/>
  <c r="N2373" i="1" l="1"/>
  <c r="O2372" i="1"/>
  <c r="N2374" i="1" l="1"/>
  <c r="O2373" i="1"/>
  <c r="N2375" i="1" l="1"/>
  <c r="O2374" i="1"/>
  <c r="N2376" i="1" l="1"/>
  <c r="O2375" i="1"/>
  <c r="N2377" i="1" l="1"/>
  <c r="O2376" i="1"/>
  <c r="N2378" i="1" l="1"/>
  <c r="O2377" i="1"/>
  <c r="N2379" i="1" l="1"/>
  <c r="O2378" i="1"/>
  <c r="N2380" i="1" l="1"/>
  <c r="O2379" i="1"/>
  <c r="N2381" i="1" l="1"/>
  <c r="O2380" i="1"/>
  <c r="N2382" i="1" l="1"/>
  <c r="O2381" i="1"/>
  <c r="N2383" i="1" l="1"/>
  <c r="O2382" i="1"/>
  <c r="N2384" i="1" l="1"/>
  <c r="O2383" i="1"/>
  <c r="N2385" i="1" l="1"/>
  <c r="O2384" i="1"/>
  <c r="N2386" i="1" l="1"/>
  <c r="O2385" i="1"/>
  <c r="N2387" i="1" l="1"/>
  <c r="O2386" i="1"/>
  <c r="N2388" i="1" l="1"/>
  <c r="O2387" i="1"/>
  <c r="N2389" i="1" l="1"/>
  <c r="O2388" i="1"/>
  <c r="N2390" i="1" l="1"/>
  <c r="O2389" i="1"/>
  <c r="N2391" i="1" l="1"/>
  <c r="O2390" i="1"/>
  <c r="N2392" i="1" l="1"/>
  <c r="O2391" i="1"/>
  <c r="N2393" i="1" l="1"/>
  <c r="O2392" i="1"/>
  <c r="N2394" i="1" l="1"/>
  <c r="O2393" i="1"/>
  <c r="N2395" i="1" l="1"/>
  <c r="O2394" i="1"/>
  <c r="N2396" i="1" l="1"/>
  <c r="O2395" i="1"/>
  <c r="N2397" i="1" l="1"/>
  <c r="O2396" i="1"/>
  <c r="N2398" i="1" l="1"/>
  <c r="O2397" i="1"/>
  <c r="N2399" i="1" l="1"/>
  <c r="O2398" i="1"/>
  <c r="N2400" i="1" l="1"/>
  <c r="O2399" i="1"/>
  <c r="N2401" i="1" l="1"/>
  <c r="O2400" i="1"/>
  <c r="N2402" i="1" l="1"/>
  <c r="O2401" i="1"/>
  <c r="N2403" i="1" l="1"/>
  <c r="O2402" i="1"/>
  <c r="N2404" i="1" l="1"/>
  <c r="O2403" i="1"/>
  <c r="N2405" i="1" l="1"/>
  <c r="O2404" i="1"/>
  <c r="N2406" i="1" l="1"/>
  <c r="O2405" i="1"/>
  <c r="N2407" i="1" l="1"/>
  <c r="O2406" i="1"/>
  <c r="N2408" i="1" l="1"/>
  <c r="O2407" i="1"/>
  <c r="N2409" i="1" l="1"/>
  <c r="O2408" i="1"/>
  <c r="N2410" i="1" l="1"/>
  <c r="O2409" i="1"/>
  <c r="N2411" i="1" l="1"/>
  <c r="O2410" i="1"/>
  <c r="N2412" i="1" l="1"/>
  <c r="O2411" i="1"/>
  <c r="N2413" i="1" l="1"/>
  <c r="O2412" i="1"/>
  <c r="N2414" i="1" l="1"/>
  <c r="O2413" i="1"/>
  <c r="N2415" i="1" l="1"/>
  <c r="O2414" i="1"/>
  <c r="N2416" i="1" l="1"/>
  <c r="O2415" i="1"/>
  <c r="N2417" i="1" l="1"/>
  <c r="O2416" i="1"/>
  <c r="N2418" i="1" l="1"/>
  <c r="O2417" i="1"/>
  <c r="N2419" i="1" l="1"/>
  <c r="O2418" i="1"/>
  <c r="N2420" i="1" l="1"/>
  <c r="O2419" i="1"/>
  <c r="N2421" i="1" l="1"/>
  <c r="O2420" i="1"/>
  <c r="N2422" i="1" l="1"/>
  <c r="O2421" i="1"/>
  <c r="N2423" i="1" l="1"/>
  <c r="O2422" i="1"/>
  <c r="N2424" i="1" l="1"/>
  <c r="O2423" i="1"/>
  <c r="N2425" i="1" l="1"/>
  <c r="O2424" i="1"/>
  <c r="N2426" i="1" l="1"/>
  <c r="O2425" i="1"/>
  <c r="N2427" i="1" l="1"/>
  <c r="O2426" i="1"/>
  <c r="N2428" i="1" l="1"/>
  <c r="O2427" i="1"/>
  <c r="N2429" i="1" l="1"/>
  <c r="O2428" i="1"/>
  <c r="N2430" i="1" l="1"/>
  <c r="O2429" i="1"/>
  <c r="N2431" i="1" l="1"/>
  <c r="O2430" i="1"/>
  <c r="N2432" i="1" l="1"/>
  <c r="O2431" i="1"/>
  <c r="N2433" i="1" l="1"/>
  <c r="O2432" i="1"/>
  <c r="N2434" i="1" l="1"/>
  <c r="O2433" i="1"/>
  <c r="N2435" i="1" l="1"/>
  <c r="O2434" i="1"/>
  <c r="N2436" i="1" l="1"/>
  <c r="O2435" i="1"/>
  <c r="N2437" i="1" l="1"/>
  <c r="O2436" i="1"/>
  <c r="N2438" i="1" l="1"/>
  <c r="O2437" i="1"/>
  <c r="N2439" i="1" l="1"/>
  <c r="O2438" i="1"/>
  <c r="N2440" i="1" l="1"/>
  <c r="O2439" i="1"/>
  <c r="N2441" i="1" l="1"/>
  <c r="O2440" i="1"/>
  <c r="N2442" i="1" l="1"/>
  <c r="O2441" i="1"/>
  <c r="N2443" i="1" l="1"/>
  <c r="O2442" i="1"/>
  <c r="N2444" i="1" l="1"/>
  <c r="O2443" i="1"/>
  <c r="N2445" i="1" l="1"/>
  <c r="O2444" i="1"/>
  <c r="N2446" i="1" l="1"/>
  <c r="O2445" i="1"/>
  <c r="N2447" i="1" l="1"/>
  <c r="O2446" i="1"/>
  <c r="N2448" i="1" l="1"/>
  <c r="O2447" i="1"/>
  <c r="N2449" i="1" l="1"/>
  <c r="O2448" i="1"/>
  <c r="N2450" i="1" l="1"/>
  <c r="O2449" i="1"/>
  <c r="N2451" i="1" l="1"/>
  <c r="O2450" i="1"/>
  <c r="N2452" i="1" l="1"/>
  <c r="O2451" i="1"/>
  <c r="N2453" i="1" l="1"/>
  <c r="O2452" i="1"/>
  <c r="N2454" i="1" l="1"/>
  <c r="O2453" i="1"/>
  <c r="N2455" i="1" l="1"/>
  <c r="O2454" i="1"/>
  <c r="N2456" i="1" l="1"/>
  <c r="O2455" i="1"/>
  <c r="N2457" i="1" l="1"/>
  <c r="O2456" i="1"/>
  <c r="N2458" i="1" l="1"/>
  <c r="O2457" i="1"/>
  <c r="N2459" i="1" l="1"/>
  <c r="O2458" i="1"/>
  <c r="N2460" i="1" l="1"/>
  <c r="O2459" i="1"/>
  <c r="N2461" i="1" l="1"/>
  <c r="O2460" i="1"/>
  <c r="N2462" i="1" l="1"/>
  <c r="O2461" i="1"/>
  <c r="N2463" i="1" l="1"/>
  <c r="O2462" i="1"/>
  <c r="N2464" i="1" l="1"/>
  <c r="O2463" i="1"/>
  <c r="N2465" i="1" l="1"/>
  <c r="O2464" i="1"/>
  <c r="N2466" i="1" l="1"/>
  <c r="O2465" i="1"/>
  <c r="N2467" i="1" l="1"/>
  <c r="O2466" i="1"/>
  <c r="N2468" i="1" l="1"/>
  <c r="O2467" i="1"/>
  <c r="N2469" i="1" l="1"/>
  <c r="O2468" i="1"/>
  <c r="N2470" i="1" l="1"/>
  <c r="O2469" i="1"/>
  <c r="N2471" i="1" l="1"/>
  <c r="O2470" i="1"/>
  <c r="N2472" i="1" l="1"/>
  <c r="O2471" i="1"/>
  <c r="N2473" i="1" l="1"/>
  <c r="O2472" i="1"/>
  <c r="N2474" i="1" l="1"/>
  <c r="O2473" i="1"/>
  <c r="N2475" i="1" l="1"/>
  <c r="O2474" i="1"/>
  <c r="N2476" i="1" l="1"/>
  <c r="O2475" i="1"/>
  <c r="N2477" i="1" l="1"/>
  <c r="O2476" i="1"/>
  <c r="N2478" i="1" l="1"/>
  <c r="O2477" i="1"/>
  <c r="N2479" i="1" l="1"/>
  <c r="O2478" i="1"/>
  <c r="N2480" i="1" l="1"/>
  <c r="O2479" i="1"/>
  <c r="N2481" i="1" l="1"/>
  <c r="O2480" i="1"/>
  <c r="N2482" i="1" l="1"/>
  <c r="O2481" i="1"/>
  <c r="N2483" i="1" l="1"/>
  <c r="O2482" i="1"/>
  <c r="N2484" i="1" l="1"/>
  <c r="O2483" i="1"/>
  <c r="N2485" i="1" l="1"/>
  <c r="O2484" i="1"/>
  <c r="N2486" i="1" l="1"/>
  <c r="O2485" i="1"/>
  <c r="N2487" i="1" l="1"/>
  <c r="O2486" i="1"/>
  <c r="N2488" i="1" l="1"/>
  <c r="O2487" i="1"/>
  <c r="N2489" i="1" l="1"/>
  <c r="O2488" i="1"/>
  <c r="N2490" i="1" l="1"/>
  <c r="O2489" i="1"/>
  <c r="N2491" i="1" l="1"/>
  <c r="O2490" i="1"/>
  <c r="N2492" i="1" l="1"/>
  <c r="O2491" i="1"/>
  <c r="N2493" i="1" l="1"/>
  <c r="O2492" i="1"/>
  <c r="N2494" i="1" l="1"/>
  <c r="O2493" i="1"/>
  <c r="N2495" i="1" l="1"/>
  <c r="O2494" i="1"/>
  <c r="N2496" i="1" l="1"/>
  <c r="O2495" i="1"/>
  <c r="N2497" i="1" l="1"/>
  <c r="O2496" i="1"/>
  <c r="N2498" i="1" l="1"/>
  <c r="O2497" i="1"/>
  <c r="N2499" i="1" l="1"/>
  <c r="O2498" i="1"/>
  <c r="N2500" i="1" l="1"/>
  <c r="O2499" i="1"/>
  <c r="N2501" i="1" l="1"/>
  <c r="O2500" i="1"/>
  <c r="N2502" i="1" l="1"/>
  <c r="O2501" i="1"/>
  <c r="N2503" i="1" l="1"/>
  <c r="O2502" i="1"/>
  <c r="N2504" i="1" l="1"/>
  <c r="O2503" i="1"/>
  <c r="N2505" i="1" l="1"/>
  <c r="O2504" i="1"/>
  <c r="N2506" i="1" l="1"/>
  <c r="O2505" i="1"/>
  <c r="N2507" i="1" l="1"/>
  <c r="O2506" i="1"/>
  <c r="N2508" i="1" l="1"/>
  <c r="O2507" i="1"/>
  <c r="N2509" i="1" l="1"/>
  <c r="O2508" i="1"/>
  <c r="N2510" i="1" l="1"/>
  <c r="O2509" i="1"/>
  <c r="N2511" i="1" l="1"/>
  <c r="O2510" i="1"/>
  <c r="N2512" i="1" l="1"/>
  <c r="O2511" i="1"/>
  <c r="N2513" i="1" l="1"/>
  <c r="O2512" i="1"/>
  <c r="N2514" i="1" l="1"/>
  <c r="O2513" i="1"/>
  <c r="N2515" i="1" l="1"/>
  <c r="O2514" i="1"/>
  <c r="N2516" i="1" l="1"/>
  <c r="O2515" i="1"/>
  <c r="N2517" i="1" l="1"/>
  <c r="O2516" i="1"/>
  <c r="N2518" i="1" l="1"/>
  <c r="O2517" i="1"/>
  <c r="N2519" i="1" l="1"/>
  <c r="O2518" i="1"/>
  <c r="N2520" i="1" l="1"/>
  <c r="O2519" i="1"/>
  <c r="N2521" i="1" l="1"/>
  <c r="O2520" i="1"/>
  <c r="N2522" i="1" l="1"/>
  <c r="O2521" i="1"/>
  <c r="N2523" i="1" l="1"/>
  <c r="O2522" i="1"/>
  <c r="N2524" i="1" l="1"/>
  <c r="O2523" i="1"/>
  <c r="N2525" i="1" l="1"/>
  <c r="O2524" i="1"/>
  <c r="N2526" i="1" l="1"/>
  <c r="O2525" i="1"/>
  <c r="N2527" i="1" l="1"/>
  <c r="O2526" i="1"/>
  <c r="N2528" i="1" l="1"/>
  <c r="O2527" i="1"/>
  <c r="N2529" i="1" l="1"/>
  <c r="O2528" i="1"/>
  <c r="N2530" i="1" l="1"/>
  <c r="O2529" i="1"/>
  <c r="N2531" i="1" l="1"/>
  <c r="O2530" i="1"/>
  <c r="N2532" i="1" l="1"/>
  <c r="O2531" i="1"/>
  <c r="N2533" i="1" l="1"/>
  <c r="O2532" i="1"/>
  <c r="N2534" i="1" l="1"/>
  <c r="O2533" i="1"/>
  <c r="N2535" i="1" l="1"/>
  <c r="O2534" i="1"/>
  <c r="N2536" i="1" l="1"/>
  <c r="O2535" i="1"/>
  <c r="N2537" i="1" l="1"/>
  <c r="O2536" i="1"/>
  <c r="N2538" i="1" l="1"/>
  <c r="O2537" i="1"/>
  <c r="N2539" i="1" l="1"/>
  <c r="O2538" i="1"/>
  <c r="N2540" i="1" l="1"/>
  <c r="O2539" i="1"/>
  <c r="N2541" i="1" l="1"/>
  <c r="O2540" i="1"/>
  <c r="N2542" i="1" l="1"/>
  <c r="O2541" i="1"/>
  <c r="N2543" i="1" l="1"/>
  <c r="O2542" i="1"/>
  <c r="N2544" i="1" l="1"/>
  <c r="O2543" i="1"/>
  <c r="N2545" i="1" l="1"/>
  <c r="O2544" i="1"/>
  <c r="N2546" i="1" l="1"/>
  <c r="O2545" i="1"/>
  <c r="N2547" i="1" l="1"/>
  <c r="O2546" i="1"/>
  <c r="N2548" i="1" l="1"/>
  <c r="O2547" i="1"/>
  <c r="N2549" i="1" l="1"/>
  <c r="O2548" i="1"/>
  <c r="N2550" i="1" l="1"/>
  <c r="O2549" i="1"/>
  <c r="N2551" i="1" l="1"/>
  <c r="O2550" i="1"/>
  <c r="N2552" i="1" l="1"/>
  <c r="O2551" i="1"/>
  <c r="N2553" i="1" l="1"/>
  <c r="O2552" i="1"/>
  <c r="N2554" i="1" l="1"/>
  <c r="O2553" i="1"/>
  <c r="N2555" i="1" l="1"/>
  <c r="O2554" i="1"/>
  <c r="N2556" i="1" l="1"/>
  <c r="O2555" i="1"/>
  <c r="N2557" i="1" l="1"/>
  <c r="O2556" i="1"/>
  <c r="N2558" i="1" l="1"/>
  <c r="O2557" i="1"/>
  <c r="N2559" i="1" l="1"/>
  <c r="O2558" i="1"/>
  <c r="N2560" i="1" l="1"/>
  <c r="O2559" i="1"/>
  <c r="N2561" i="1" l="1"/>
  <c r="O2560" i="1"/>
  <c r="N2562" i="1" l="1"/>
  <c r="O2561" i="1"/>
  <c r="N2563" i="1" l="1"/>
  <c r="O2562" i="1"/>
  <c r="N2564" i="1" l="1"/>
  <c r="O2563" i="1"/>
  <c r="N2565" i="1" l="1"/>
  <c r="O2564" i="1"/>
  <c r="N2566" i="1" l="1"/>
  <c r="O2565" i="1"/>
  <c r="N2567" i="1" l="1"/>
  <c r="O2566" i="1"/>
  <c r="N2568" i="1" l="1"/>
  <c r="O2567" i="1"/>
  <c r="N2569" i="1" l="1"/>
  <c r="O2568" i="1"/>
  <c r="N2570" i="1" l="1"/>
  <c r="O2569" i="1"/>
  <c r="N2571" i="1" l="1"/>
  <c r="O2570" i="1"/>
  <c r="N2572" i="1" l="1"/>
  <c r="O2571" i="1"/>
  <c r="N2573" i="1" l="1"/>
  <c r="O2572" i="1"/>
  <c r="N2574" i="1" l="1"/>
  <c r="O2573" i="1"/>
  <c r="N2575" i="1" l="1"/>
  <c r="O2574" i="1"/>
  <c r="N2576" i="1" l="1"/>
  <c r="O2575" i="1"/>
  <c r="N2577" i="1" l="1"/>
  <c r="O2576" i="1"/>
  <c r="N2578" i="1" l="1"/>
  <c r="O2577" i="1"/>
  <c r="N2579" i="1" l="1"/>
  <c r="O2578" i="1"/>
  <c r="N2580" i="1" l="1"/>
  <c r="O2579" i="1"/>
  <c r="N2581" i="1" l="1"/>
  <c r="O2580" i="1"/>
  <c r="N2582" i="1" l="1"/>
  <c r="O2581" i="1"/>
  <c r="N2583" i="1" l="1"/>
  <c r="O2582" i="1"/>
  <c r="N2584" i="1" l="1"/>
  <c r="O2583" i="1"/>
  <c r="N2585" i="1" l="1"/>
  <c r="O2584" i="1"/>
  <c r="N2586" i="1" l="1"/>
  <c r="O2585" i="1"/>
  <c r="N2587" i="1" l="1"/>
  <c r="O2586" i="1"/>
  <c r="N2588" i="1" l="1"/>
  <c r="O2587" i="1"/>
  <c r="N2589" i="1" l="1"/>
  <c r="O2588" i="1"/>
  <c r="N2590" i="1" l="1"/>
  <c r="O2589" i="1"/>
  <c r="N2591" i="1" l="1"/>
  <c r="O2590" i="1"/>
  <c r="N2592" i="1" l="1"/>
  <c r="O2591" i="1"/>
  <c r="N2593" i="1" l="1"/>
  <c r="O2592" i="1"/>
  <c r="N2594" i="1" l="1"/>
  <c r="O2593" i="1"/>
  <c r="N2595" i="1" l="1"/>
  <c r="O2594" i="1"/>
  <c r="N2596" i="1" l="1"/>
  <c r="O2595" i="1"/>
  <c r="N2597" i="1" l="1"/>
  <c r="O2596" i="1"/>
  <c r="N2598" i="1" l="1"/>
  <c r="O2597" i="1"/>
  <c r="N2599" i="1" l="1"/>
  <c r="O2598" i="1"/>
  <c r="N2600" i="1" l="1"/>
  <c r="O2599" i="1"/>
  <c r="N2601" i="1" l="1"/>
  <c r="O2600" i="1"/>
  <c r="N2602" i="1" l="1"/>
  <c r="O2601" i="1"/>
  <c r="N2603" i="1" l="1"/>
  <c r="O2602" i="1"/>
  <c r="N2604" i="1" l="1"/>
  <c r="O2603" i="1"/>
  <c r="N2605" i="1" l="1"/>
  <c r="O2604" i="1"/>
  <c r="N2606" i="1" l="1"/>
  <c r="O2605" i="1"/>
  <c r="N2607" i="1" l="1"/>
  <c r="O2606" i="1"/>
  <c r="N2608" i="1" l="1"/>
  <c r="O2607" i="1"/>
  <c r="N2609" i="1" l="1"/>
  <c r="O2608" i="1"/>
  <c r="N2610" i="1" l="1"/>
  <c r="O2609" i="1"/>
  <c r="N2611" i="1" l="1"/>
  <c r="O2610" i="1"/>
  <c r="N2612" i="1" l="1"/>
  <c r="O2611" i="1"/>
  <c r="N2613" i="1" l="1"/>
  <c r="O2612" i="1"/>
  <c r="N2614" i="1" l="1"/>
  <c r="O2613" i="1"/>
  <c r="N2615" i="1" l="1"/>
  <c r="O2614" i="1"/>
  <c r="N2616" i="1" l="1"/>
  <c r="O2615" i="1"/>
  <c r="N2617" i="1" l="1"/>
  <c r="O2616" i="1"/>
  <c r="N2618" i="1" l="1"/>
  <c r="O2617" i="1"/>
  <c r="N2619" i="1" l="1"/>
  <c r="O2618" i="1"/>
  <c r="N2620" i="1" l="1"/>
  <c r="O2619" i="1"/>
  <c r="N2621" i="1" l="1"/>
  <c r="O2620" i="1"/>
  <c r="N2622" i="1" l="1"/>
  <c r="O2621" i="1"/>
  <c r="N2623" i="1" l="1"/>
  <c r="O2622" i="1"/>
  <c r="N2624" i="1" l="1"/>
  <c r="O2623" i="1"/>
  <c r="N2625" i="1" l="1"/>
  <c r="O2624" i="1"/>
  <c r="N2626" i="1" l="1"/>
  <c r="O2625" i="1"/>
  <c r="N2627" i="1" l="1"/>
  <c r="O2626" i="1"/>
  <c r="N2628" i="1" l="1"/>
  <c r="O2627" i="1"/>
  <c r="N2629" i="1" l="1"/>
  <c r="O2628" i="1"/>
  <c r="N2630" i="1" l="1"/>
  <c r="O2629" i="1"/>
  <c r="N2631" i="1" l="1"/>
  <c r="O2630" i="1"/>
  <c r="N2632" i="1" l="1"/>
  <c r="O2631" i="1"/>
  <c r="N2633" i="1" l="1"/>
  <c r="O2632" i="1"/>
  <c r="N2634" i="1" l="1"/>
  <c r="O2633" i="1"/>
  <c r="N2635" i="1" l="1"/>
  <c r="O2634" i="1"/>
  <c r="N2636" i="1" l="1"/>
  <c r="O2635" i="1"/>
  <c r="N2637" i="1" l="1"/>
  <c r="O2636" i="1"/>
  <c r="N2638" i="1" l="1"/>
  <c r="O2637" i="1"/>
  <c r="N2639" i="1" l="1"/>
  <c r="O2638" i="1"/>
  <c r="N2640" i="1" l="1"/>
  <c r="O2639" i="1"/>
  <c r="N2641" i="1" l="1"/>
  <c r="O2640" i="1"/>
  <c r="N2642" i="1" l="1"/>
  <c r="O2641" i="1"/>
  <c r="N2643" i="1" l="1"/>
  <c r="O2642" i="1"/>
  <c r="N2644" i="1" l="1"/>
  <c r="O2643" i="1"/>
  <c r="N2645" i="1" l="1"/>
  <c r="O2644" i="1"/>
  <c r="N2646" i="1" l="1"/>
  <c r="O2645" i="1"/>
  <c r="N2647" i="1" l="1"/>
  <c r="O2646" i="1"/>
  <c r="N2648" i="1" l="1"/>
  <c r="O2647" i="1"/>
  <c r="N2649" i="1" l="1"/>
  <c r="O2648" i="1"/>
  <c r="N2650" i="1" l="1"/>
  <c r="O2649" i="1"/>
  <c r="N2651" i="1" l="1"/>
  <c r="O2650" i="1"/>
  <c r="N2652" i="1" l="1"/>
  <c r="O2651" i="1"/>
  <c r="N2653" i="1" l="1"/>
  <c r="O2652" i="1"/>
  <c r="N2654" i="1" l="1"/>
  <c r="O2653" i="1"/>
  <c r="N2655" i="1" l="1"/>
  <c r="O2654" i="1"/>
  <c r="N2656" i="1" l="1"/>
  <c r="O2655" i="1"/>
  <c r="N2657" i="1" l="1"/>
  <c r="O2656" i="1"/>
  <c r="N2658" i="1" l="1"/>
  <c r="O2657" i="1"/>
  <c r="N2659" i="1" l="1"/>
  <c r="O2658" i="1"/>
  <c r="N2660" i="1" l="1"/>
  <c r="O2659" i="1"/>
  <c r="N2661" i="1" l="1"/>
  <c r="O2660" i="1"/>
  <c r="N2662" i="1" l="1"/>
  <c r="O2661" i="1"/>
  <c r="N2663" i="1" l="1"/>
  <c r="O2662" i="1"/>
  <c r="N2664" i="1" l="1"/>
  <c r="O2663" i="1"/>
  <c r="N2665" i="1" l="1"/>
  <c r="O2664" i="1"/>
  <c r="N2666" i="1" l="1"/>
  <c r="O2665" i="1"/>
  <c r="N2667" i="1" l="1"/>
  <c r="O2666" i="1"/>
  <c r="N2668" i="1" l="1"/>
  <c r="O2667" i="1"/>
  <c r="N2669" i="1" l="1"/>
  <c r="O2668" i="1"/>
  <c r="N2670" i="1" l="1"/>
  <c r="O2669" i="1"/>
  <c r="N2671" i="1" l="1"/>
  <c r="O2670" i="1"/>
  <c r="N2672" i="1" l="1"/>
  <c r="O2671" i="1"/>
  <c r="N2673" i="1" l="1"/>
  <c r="O2672" i="1"/>
  <c r="N2674" i="1" l="1"/>
  <c r="O2673" i="1"/>
  <c r="N2675" i="1" l="1"/>
  <c r="O2674" i="1"/>
  <c r="N2676" i="1" l="1"/>
  <c r="O2675" i="1"/>
  <c r="N2677" i="1" l="1"/>
  <c r="O2676" i="1"/>
  <c r="N2678" i="1" l="1"/>
  <c r="O2677" i="1"/>
  <c r="N2679" i="1" l="1"/>
  <c r="O2678" i="1"/>
  <c r="N2680" i="1" l="1"/>
  <c r="O2679" i="1"/>
  <c r="N2681" i="1" l="1"/>
  <c r="O2680" i="1"/>
  <c r="N2682" i="1" l="1"/>
  <c r="O2681" i="1"/>
  <c r="N2683" i="1" l="1"/>
  <c r="O2682" i="1"/>
  <c r="N2684" i="1" l="1"/>
  <c r="O2683" i="1"/>
  <c r="N2685" i="1" l="1"/>
  <c r="O2684" i="1"/>
  <c r="N2686" i="1" l="1"/>
  <c r="O2685" i="1"/>
  <c r="N2687" i="1" l="1"/>
  <c r="O2686" i="1"/>
  <c r="N2688" i="1" l="1"/>
  <c r="O2687" i="1"/>
  <c r="N2689" i="1" l="1"/>
  <c r="O2688" i="1"/>
  <c r="N2690" i="1" l="1"/>
  <c r="O2689" i="1"/>
  <c r="N2691" i="1" l="1"/>
  <c r="O2690" i="1"/>
  <c r="N2692" i="1" l="1"/>
  <c r="O2691" i="1"/>
  <c r="N2693" i="1" l="1"/>
  <c r="O2692" i="1"/>
  <c r="N2694" i="1" l="1"/>
  <c r="O2693" i="1"/>
  <c r="N2695" i="1" l="1"/>
  <c r="O2694" i="1"/>
  <c r="N2696" i="1" l="1"/>
  <c r="O2695" i="1"/>
  <c r="N2697" i="1" l="1"/>
  <c r="O2696" i="1"/>
  <c r="N2698" i="1" l="1"/>
  <c r="O2697" i="1"/>
  <c r="N2699" i="1" l="1"/>
  <c r="O2698" i="1"/>
  <c r="N2700" i="1" l="1"/>
  <c r="O2699" i="1"/>
  <c r="N2701" i="1" l="1"/>
  <c r="O2700" i="1"/>
  <c r="N2702" i="1" l="1"/>
  <c r="O2701" i="1"/>
  <c r="N2703" i="1" l="1"/>
  <c r="O2702" i="1"/>
  <c r="N2704" i="1" l="1"/>
  <c r="O2703" i="1"/>
  <c r="N2705" i="1" l="1"/>
  <c r="O2704" i="1"/>
  <c r="N2706" i="1" l="1"/>
  <c r="O2705" i="1"/>
  <c r="N2707" i="1" l="1"/>
  <c r="O2706" i="1"/>
  <c r="N2708" i="1" l="1"/>
  <c r="O2707" i="1"/>
  <c r="N2709" i="1" l="1"/>
  <c r="O2708" i="1"/>
  <c r="N2710" i="1" l="1"/>
  <c r="O2709" i="1"/>
  <c r="N2711" i="1" l="1"/>
  <c r="O2710" i="1"/>
  <c r="N2712" i="1" l="1"/>
  <c r="O2711" i="1"/>
  <c r="N2713" i="1" l="1"/>
  <c r="O2712" i="1"/>
  <c r="N2714" i="1" l="1"/>
  <c r="O2713" i="1"/>
  <c r="N2715" i="1" l="1"/>
  <c r="O2714" i="1"/>
  <c r="N2716" i="1" l="1"/>
  <c r="O2715" i="1"/>
  <c r="N2717" i="1" l="1"/>
  <c r="O2716" i="1"/>
  <c r="N2718" i="1" l="1"/>
  <c r="O2717" i="1"/>
  <c r="N2719" i="1" l="1"/>
  <c r="O2718" i="1"/>
  <c r="N2720" i="1" l="1"/>
  <c r="O2719" i="1"/>
  <c r="N2721" i="1" l="1"/>
  <c r="O2720" i="1"/>
  <c r="N2722" i="1" l="1"/>
  <c r="O2721" i="1"/>
  <c r="N2723" i="1" l="1"/>
  <c r="O2722" i="1"/>
  <c r="N2724" i="1" l="1"/>
  <c r="O2723" i="1"/>
  <c r="N2725" i="1" l="1"/>
  <c r="O2724" i="1"/>
  <c r="N2726" i="1" l="1"/>
  <c r="O2725" i="1"/>
  <c r="N2727" i="1" l="1"/>
  <c r="O2726" i="1"/>
  <c r="N2728" i="1" l="1"/>
  <c r="O2727" i="1"/>
  <c r="N2729" i="1" l="1"/>
  <c r="O2728" i="1"/>
  <c r="N2730" i="1" l="1"/>
  <c r="O2729" i="1"/>
  <c r="N2731" i="1" l="1"/>
  <c r="O2730" i="1"/>
  <c r="N2732" i="1" l="1"/>
  <c r="O2731" i="1"/>
  <c r="N2733" i="1" l="1"/>
  <c r="O2732" i="1"/>
  <c r="N2734" i="1" l="1"/>
  <c r="O2733" i="1"/>
  <c r="N2735" i="1" l="1"/>
  <c r="O2734" i="1"/>
  <c r="N2736" i="1" l="1"/>
  <c r="O2735" i="1"/>
  <c r="N2737" i="1" l="1"/>
  <c r="O2736" i="1"/>
  <c r="N2738" i="1" l="1"/>
  <c r="O2737" i="1"/>
  <c r="N2739" i="1" l="1"/>
  <c r="O2738" i="1"/>
  <c r="N2740" i="1" l="1"/>
  <c r="O2739" i="1"/>
  <c r="N2741" i="1" l="1"/>
  <c r="O2740" i="1"/>
  <c r="N2742" i="1" l="1"/>
  <c r="O2741" i="1"/>
  <c r="N2743" i="1" l="1"/>
  <c r="O2742" i="1"/>
  <c r="N2744" i="1" l="1"/>
  <c r="O2743" i="1"/>
  <c r="N2745" i="1" l="1"/>
  <c r="O2744" i="1"/>
  <c r="N2746" i="1" l="1"/>
  <c r="O2745" i="1"/>
  <c r="N2747" i="1" l="1"/>
  <c r="O2746" i="1"/>
  <c r="N2748" i="1" l="1"/>
  <c r="O2747" i="1"/>
  <c r="N2749" i="1" l="1"/>
  <c r="O2748" i="1"/>
  <c r="N2750" i="1" l="1"/>
  <c r="O2749" i="1"/>
  <c r="N2751" i="1" l="1"/>
  <c r="O2750" i="1"/>
  <c r="N2752" i="1" l="1"/>
  <c r="O2751" i="1"/>
  <c r="N2753" i="1" l="1"/>
  <c r="O2752" i="1"/>
  <c r="N2754" i="1" l="1"/>
  <c r="O2753" i="1"/>
  <c r="N2755" i="1" l="1"/>
  <c r="O2754" i="1"/>
  <c r="N2756" i="1" l="1"/>
  <c r="O2755" i="1"/>
  <c r="N2757" i="1" l="1"/>
  <c r="O2756" i="1"/>
  <c r="N2758" i="1" l="1"/>
  <c r="O2757" i="1"/>
  <c r="N2759" i="1" l="1"/>
  <c r="O2758" i="1"/>
  <c r="N2760" i="1" l="1"/>
  <c r="O2759" i="1"/>
  <c r="N2761" i="1" l="1"/>
  <c r="O2760" i="1"/>
  <c r="N2762" i="1" l="1"/>
  <c r="O2761" i="1"/>
  <c r="N2763" i="1" l="1"/>
  <c r="O2762" i="1"/>
  <c r="N2764" i="1" l="1"/>
  <c r="O2763" i="1"/>
  <c r="N2765" i="1" l="1"/>
  <c r="O2764" i="1"/>
  <c r="N2766" i="1" l="1"/>
  <c r="O2765" i="1"/>
  <c r="N2767" i="1" l="1"/>
  <c r="O2766" i="1"/>
  <c r="N2768" i="1" l="1"/>
  <c r="O2767" i="1"/>
  <c r="N2769" i="1" l="1"/>
  <c r="O2768" i="1"/>
  <c r="N2770" i="1" l="1"/>
  <c r="O2769" i="1"/>
  <c r="N2771" i="1" l="1"/>
  <c r="O2770" i="1"/>
  <c r="N2772" i="1" l="1"/>
  <c r="O2771" i="1"/>
  <c r="N2773" i="1" l="1"/>
  <c r="O2772" i="1"/>
  <c r="N2774" i="1" l="1"/>
  <c r="O2773" i="1"/>
  <c r="N2775" i="1" l="1"/>
  <c r="O2774" i="1"/>
  <c r="N2776" i="1" l="1"/>
  <c r="O2775" i="1"/>
  <c r="N2777" i="1" l="1"/>
  <c r="O2776" i="1"/>
  <c r="N2778" i="1" l="1"/>
  <c r="O2777" i="1"/>
  <c r="N2779" i="1" l="1"/>
  <c r="O2778" i="1"/>
  <c r="N2780" i="1" l="1"/>
  <c r="O2779" i="1"/>
  <c r="N2781" i="1" l="1"/>
  <c r="O2780" i="1"/>
  <c r="N2782" i="1" l="1"/>
  <c r="O2781" i="1"/>
  <c r="N2783" i="1" l="1"/>
  <c r="O2782" i="1"/>
  <c r="N2784" i="1" l="1"/>
  <c r="O2783" i="1"/>
  <c r="N2785" i="1" l="1"/>
  <c r="O2784" i="1"/>
  <c r="N2786" i="1" l="1"/>
  <c r="O2785" i="1"/>
  <c r="N2787" i="1" l="1"/>
  <c r="O2786" i="1"/>
  <c r="N2788" i="1" l="1"/>
  <c r="O2787" i="1"/>
  <c r="N2789" i="1" l="1"/>
  <c r="O2788" i="1"/>
  <c r="N2790" i="1" l="1"/>
  <c r="O2789" i="1"/>
  <c r="N2791" i="1" l="1"/>
  <c r="O2790" i="1"/>
  <c r="N2792" i="1" l="1"/>
  <c r="O2791" i="1"/>
  <c r="N2793" i="1" l="1"/>
  <c r="O2792" i="1"/>
  <c r="N2794" i="1" l="1"/>
  <c r="O2793" i="1"/>
  <c r="N2795" i="1" l="1"/>
  <c r="O2794" i="1"/>
  <c r="N2796" i="1" l="1"/>
  <c r="O2795" i="1"/>
  <c r="N2797" i="1" l="1"/>
  <c r="O2796" i="1"/>
  <c r="N2798" i="1" l="1"/>
  <c r="O2797" i="1"/>
  <c r="N2799" i="1" l="1"/>
  <c r="O2798" i="1"/>
  <c r="N2800" i="1" l="1"/>
  <c r="O2799" i="1"/>
  <c r="N2801" i="1" l="1"/>
  <c r="O2800" i="1"/>
  <c r="N2802" i="1" l="1"/>
  <c r="O2801" i="1"/>
  <c r="N2803" i="1" l="1"/>
  <c r="O2802" i="1"/>
  <c r="N2804" i="1" l="1"/>
  <c r="O2803" i="1"/>
  <c r="N2805" i="1" l="1"/>
  <c r="O2804" i="1"/>
  <c r="N2806" i="1" l="1"/>
  <c r="O2805" i="1"/>
  <c r="N2807" i="1" l="1"/>
  <c r="O2806" i="1"/>
  <c r="N2808" i="1" l="1"/>
  <c r="O2807" i="1"/>
  <c r="N2809" i="1" l="1"/>
  <c r="O2808" i="1"/>
  <c r="N2810" i="1" l="1"/>
  <c r="O2809" i="1"/>
  <c r="N2811" i="1" l="1"/>
  <c r="O2810" i="1"/>
  <c r="N2812" i="1" l="1"/>
  <c r="O2811" i="1"/>
  <c r="N2813" i="1" l="1"/>
  <c r="O2812" i="1"/>
  <c r="N2814" i="1" l="1"/>
  <c r="O2813" i="1"/>
  <c r="N2815" i="1" l="1"/>
  <c r="O2814" i="1"/>
  <c r="N2816" i="1" l="1"/>
  <c r="O2815" i="1"/>
  <c r="N2817" i="1" l="1"/>
  <c r="O2816" i="1"/>
  <c r="N2818" i="1" l="1"/>
  <c r="O2817" i="1"/>
  <c r="N2819" i="1" l="1"/>
  <c r="O2818" i="1"/>
  <c r="N2820" i="1" l="1"/>
  <c r="O2819" i="1"/>
  <c r="N2821" i="1" l="1"/>
  <c r="O2820" i="1"/>
  <c r="N2822" i="1" l="1"/>
  <c r="O2821" i="1"/>
  <c r="N2823" i="1" l="1"/>
  <c r="O2822" i="1"/>
  <c r="N2824" i="1" l="1"/>
  <c r="O2823" i="1"/>
  <c r="N2825" i="1" l="1"/>
  <c r="O2824" i="1"/>
  <c r="N2826" i="1" l="1"/>
  <c r="O2825" i="1"/>
  <c r="N2827" i="1" l="1"/>
  <c r="O2826" i="1"/>
  <c r="N2828" i="1" l="1"/>
  <c r="O2827" i="1"/>
  <c r="N2829" i="1" l="1"/>
  <c r="O2828" i="1"/>
  <c r="N2830" i="1" l="1"/>
  <c r="O2829" i="1"/>
  <c r="N2831" i="1" l="1"/>
  <c r="O2830" i="1"/>
  <c r="N2832" i="1" l="1"/>
  <c r="O2831" i="1"/>
  <c r="N2833" i="1" l="1"/>
  <c r="O2832" i="1"/>
  <c r="N2834" i="1" l="1"/>
  <c r="O2833" i="1"/>
  <c r="N2835" i="1" l="1"/>
  <c r="O2834" i="1"/>
  <c r="N2836" i="1" l="1"/>
  <c r="O2835" i="1"/>
  <c r="N2837" i="1" l="1"/>
  <c r="O2836" i="1"/>
  <c r="N2838" i="1" l="1"/>
  <c r="O2837" i="1"/>
  <c r="N2839" i="1" l="1"/>
  <c r="O2838" i="1"/>
  <c r="N2840" i="1" l="1"/>
  <c r="O2839" i="1"/>
  <c r="N2841" i="1" l="1"/>
  <c r="O2840" i="1"/>
  <c r="N2842" i="1" l="1"/>
  <c r="O2841" i="1"/>
  <c r="N2843" i="1" l="1"/>
  <c r="O2842" i="1"/>
  <c r="N2844" i="1" l="1"/>
  <c r="O2843" i="1"/>
  <c r="N2845" i="1" l="1"/>
  <c r="O2844" i="1"/>
  <c r="N2846" i="1" l="1"/>
  <c r="O2845" i="1"/>
  <c r="N2847" i="1" l="1"/>
  <c r="O2846" i="1"/>
  <c r="N2848" i="1" l="1"/>
  <c r="O2847" i="1"/>
  <c r="N2849" i="1" l="1"/>
  <c r="O2848" i="1"/>
  <c r="N2850" i="1" l="1"/>
  <c r="O2849" i="1"/>
  <c r="N2851" i="1" l="1"/>
  <c r="O2850" i="1"/>
  <c r="N2852" i="1" l="1"/>
  <c r="O2851" i="1"/>
  <c r="N2853" i="1" l="1"/>
  <c r="O2852" i="1"/>
  <c r="N2854" i="1" l="1"/>
  <c r="O2853" i="1"/>
  <c r="N2855" i="1" l="1"/>
  <c r="O2854" i="1"/>
  <c r="N2856" i="1" l="1"/>
  <c r="O2855" i="1"/>
  <c r="N2857" i="1" l="1"/>
  <c r="O2856" i="1"/>
  <c r="N2858" i="1" l="1"/>
  <c r="O2857" i="1"/>
  <c r="N2859" i="1" l="1"/>
  <c r="O2858" i="1"/>
  <c r="N2860" i="1" l="1"/>
  <c r="O2859" i="1"/>
  <c r="N2861" i="1" l="1"/>
  <c r="O2860" i="1"/>
  <c r="N2862" i="1" l="1"/>
  <c r="O2861" i="1"/>
  <c r="N2863" i="1" l="1"/>
  <c r="O2862" i="1"/>
  <c r="N2864" i="1" l="1"/>
  <c r="O2863" i="1"/>
  <c r="N2865" i="1" l="1"/>
  <c r="O2864" i="1"/>
  <c r="N2866" i="1" l="1"/>
  <c r="O2865" i="1"/>
  <c r="N2867" i="1" l="1"/>
  <c r="O2866" i="1"/>
  <c r="N2868" i="1" l="1"/>
  <c r="O2867" i="1"/>
  <c r="N2869" i="1" l="1"/>
  <c r="O2868" i="1"/>
  <c r="N2870" i="1" l="1"/>
  <c r="O2869" i="1"/>
  <c r="N2871" i="1" l="1"/>
  <c r="O2870" i="1"/>
  <c r="N2872" i="1" l="1"/>
  <c r="O2871" i="1"/>
  <c r="N2873" i="1" l="1"/>
  <c r="O2872" i="1"/>
  <c r="N2874" i="1" l="1"/>
  <c r="O2873" i="1"/>
  <c r="N2875" i="1" l="1"/>
  <c r="O2874" i="1"/>
  <c r="N2876" i="1" l="1"/>
  <c r="O2875" i="1"/>
  <c r="N2877" i="1" l="1"/>
  <c r="O2876" i="1"/>
  <c r="N2878" i="1" l="1"/>
  <c r="O2877" i="1"/>
  <c r="N2879" i="1" l="1"/>
  <c r="O2878" i="1"/>
  <c r="N2880" i="1" l="1"/>
  <c r="O2879" i="1"/>
  <c r="N2881" i="1" l="1"/>
  <c r="O2880" i="1"/>
  <c r="N2882" i="1" l="1"/>
  <c r="O2881" i="1"/>
  <c r="N2883" i="1" l="1"/>
  <c r="O2882" i="1"/>
  <c r="N2884" i="1" l="1"/>
  <c r="O2883" i="1"/>
  <c r="N2885" i="1" l="1"/>
  <c r="O2884" i="1"/>
  <c r="N2886" i="1" l="1"/>
  <c r="O2885" i="1"/>
  <c r="N2887" i="1" l="1"/>
  <c r="O2886" i="1"/>
  <c r="N2888" i="1" l="1"/>
  <c r="O2887" i="1"/>
  <c r="N2889" i="1" l="1"/>
  <c r="O2888" i="1"/>
  <c r="N2890" i="1" l="1"/>
  <c r="O2889" i="1"/>
  <c r="N2891" i="1" l="1"/>
  <c r="O2890" i="1"/>
  <c r="N2892" i="1" l="1"/>
  <c r="O2891" i="1"/>
  <c r="N2893" i="1" l="1"/>
  <c r="O2892" i="1"/>
  <c r="N2894" i="1" l="1"/>
  <c r="O2893" i="1"/>
  <c r="N2895" i="1" l="1"/>
  <c r="O2894" i="1"/>
  <c r="N2896" i="1" l="1"/>
  <c r="O2895" i="1"/>
  <c r="N2897" i="1" l="1"/>
  <c r="O2896" i="1"/>
  <c r="N2898" i="1" l="1"/>
  <c r="O2897" i="1"/>
  <c r="N2899" i="1" l="1"/>
  <c r="O2898" i="1"/>
  <c r="N2900" i="1" l="1"/>
  <c r="O2899" i="1"/>
  <c r="N2901" i="1" l="1"/>
  <c r="O2900" i="1"/>
  <c r="N2902" i="1" l="1"/>
  <c r="O2901" i="1"/>
  <c r="N2903" i="1" l="1"/>
  <c r="O2902" i="1"/>
  <c r="N2904" i="1" l="1"/>
  <c r="O2903" i="1"/>
  <c r="N2905" i="1" l="1"/>
  <c r="O2904" i="1"/>
  <c r="N2906" i="1" l="1"/>
  <c r="O2905" i="1"/>
  <c r="N2907" i="1" l="1"/>
  <c r="O2906" i="1"/>
  <c r="N2908" i="1" l="1"/>
  <c r="O2907" i="1"/>
  <c r="N2909" i="1" l="1"/>
  <c r="O2908" i="1"/>
  <c r="N2910" i="1" l="1"/>
  <c r="O2909" i="1"/>
  <c r="N2911" i="1" l="1"/>
  <c r="O2910" i="1"/>
  <c r="N2912" i="1" l="1"/>
  <c r="O2911" i="1"/>
  <c r="N2913" i="1" l="1"/>
  <c r="O2912" i="1"/>
  <c r="N2914" i="1" l="1"/>
  <c r="O2913" i="1"/>
  <c r="N2915" i="1" l="1"/>
  <c r="O2914" i="1"/>
  <c r="N2916" i="1" l="1"/>
  <c r="O2915" i="1"/>
  <c r="N2917" i="1" l="1"/>
  <c r="O2916" i="1"/>
  <c r="N2918" i="1" l="1"/>
  <c r="O2917" i="1"/>
  <c r="N2919" i="1" l="1"/>
  <c r="O2918" i="1"/>
  <c r="N2920" i="1" l="1"/>
  <c r="O2919" i="1"/>
  <c r="N2921" i="1" l="1"/>
  <c r="O2920" i="1"/>
  <c r="N2922" i="1" l="1"/>
  <c r="O2921" i="1"/>
  <c r="N2923" i="1" l="1"/>
  <c r="O2922" i="1"/>
  <c r="N2924" i="1" l="1"/>
  <c r="O2923" i="1"/>
  <c r="N2925" i="1" l="1"/>
  <c r="O2924" i="1"/>
  <c r="N2926" i="1" l="1"/>
  <c r="O2925" i="1"/>
  <c r="N2927" i="1" l="1"/>
  <c r="O2926" i="1"/>
  <c r="N2928" i="1" l="1"/>
  <c r="O2927" i="1"/>
  <c r="N2929" i="1" l="1"/>
  <c r="O2928" i="1"/>
  <c r="N2930" i="1" l="1"/>
  <c r="O2929" i="1"/>
  <c r="N2931" i="1" l="1"/>
  <c r="O2930" i="1"/>
  <c r="N2932" i="1" l="1"/>
  <c r="O2931" i="1"/>
  <c r="N2933" i="1" l="1"/>
  <c r="O2932" i="1"/>
  <c r="N2934" i="1" l="1"/>
  <c r="O2933" i="1"/>
  <c r="N2935" i="1" l="1"/>
  <c r="O2934" i="1"/>
  <c r="N2936" i="1" l="1"/>
  <c r="O2935" i="1"/>
  <c r="N2937" i="1" l="1"/>
  <c r="O2936" i="1"/>
  <c r="N2938" i="1" l="1"/>
  <c r="O2937" i="1"/>
  <c r="N2939" i="1" l="1"/>
  <c r="O2938" i="1"/>
  <c r="N2940" i="1" l="1"/>
  <c r="O2939" i="1"/>
  <c r="N2941" i="1" l="1"/>
  <c r="O2940" i="1"/>
  <c r="N2942" i="1" l="1"/>
  <c r="O2941" i="1"/>
  <c r="N2943" i="1" l="1"/>
  <c r="O2942" i="1"/>
  <c r="N2944" i="1" l="1"/>
  <c r="O2943" i="1"/>
  <c r="N2945" i="1" l="1"/>
  <c r="O2944" i="1"/>
  <c r="N2946" i="1" l="1"/>
  <c r="O2945" i="1"/>
  <c r="N2947" i="1" l="1"/>
  <c r="O2946" i="1"/>
  <c r="N2948" i="1" l="1"/>
  <c r="O2947" i="1"/>
  <c r="N2949" i="1" l="1"/>
  <c r="O2948" i="1"/>
  <c r="N2950" i="1" l="1"/>
  <c r="O2949" i="1"/>
  <c r="N2951" i="1" l="1"/>
  <c r="O2950" i="1"/>
  <c r="N2952" i="1" l="1"/>
  <c r="O2951" i="1"/>
  <c r="N2953" i="1" l="1"/>
  <c r="O2952" i="1"/>
  <c r="N2954" i="1" l="1"/>
  <c r="O2953" i="1"/>
  <c r="N2955" i="1" l="1"/>
  <c r="O2954" i="1"/>
  <c r="N2956" i="1" l="1"/>
  <c r="O2955" i="1"/>
  <c r="N2957" i="1" l="1"/>
  <c r="O2956" i="1"/>
  <c r="N2958" i="1" l="1"/>
  <c r="O2957" i="1"/>
  <c r="N2959" i="1" l="1"/>
  <c r="O2958" i="1"/>
  <c r="N2960" i="1" l="1"/>
  <c r="O2959" i="1"/>
  <c r="N2961" i="1" l="1"/>
  <c r="O2960" i="1"/>
  <c r="N2962" i="1" l="1"/>
  <c r="O2961" i="1"/>
  <c r="N2963" i="1" l="1"/>
  <c r="O2962" i="1"/>
  <c r="N2964" i="1" l="1"/>
  <c r="O2963" i="1"/>
  <c r="N2965" i="1" l="1"/>
  <c r="O2964" i="1"/>
  <c r="N2966" i="1" l="1"/>
  <c r="O2965" i="1"/>
  <c r="N2967" i="1" l="1"/>
  <c r="O2966" i="1"/>
  <c r="N2968" i="1" l="1"/>
  <c r="O2967" i="1"/>
  <c r="N2969" i="1" l="1"/>
  <c r="O2968" i="1"/>
  <c r="N2970" i="1" l="1"/>
  <c r="O2969" i="1"/>
  <c r="N2971" i="1" l="1"/>
  <c r="O2970" i="1"/>
  <c r="N2972" i="1" l="1"/>
  <c r="O2971" i="1"/>
  <c r="N2973" i="1" l="1"/>
  <c r="O2972" i="1"/>
  <c r="N2974" i="1" l="1"/>
  <c r="O2973" i="1"/>
  <c r="N2975" i="1" l="1"/>
  <c r="O2974" i="1"/>
  <c r="N2976" i="1" l="1"/>
  <c r="O2975" i="1"/>
  <c r="N2977" i="1" l="1"/>
  <c r="O2976" i="1"/>
  <c r="N2978" i="1" l="1"/>
  <c r="O2977" i="1"/>
  <c r="N2979" i="1" l="1"/>
  <c r="O2978" i="1"/>
  <c r="N2980" i="1" l="1"/>
  <c r="O2979" i="1"/>
  <c r="N2981" i="1" l="1"/>
  <c r="O2980" i="1"/>
  <c r="N2982" i="1" l="1"/>
  <c r="O2981" i="1"/>
  <c r="N2983" i="1" l="1"/>
  <c r="O2982" i="1"/>
  <c r="N2984" i="1" l="1"/>
  <c r="O2983" i="1"/>
  <c r="N2985" i="1" l="1"/>
  <c r="O2984" i="1"/>
  <c r="N2986" i="1" l="1"/>
  <c r="O2985" i="1"/>
  <c r="N2987" i="1" l="1"/>
  <c r="O2986" i="1"/>
  <c r="N2988" i="1" l="1"/>
  <c r="O2987" i="1"/>
  <c r="N2989" i="1" l="1"/>
  <c r="O2988" i="1"/>
  <c r="N2990" i="1" l="1"/>
  <c r="O2989" i="1"/>
  <c r="N2991" i="1" l="1"/>
  <c r="O2990" i="1"/>
  <c r="N2992" i="1" l="1"/>
  <c r="O2991" i="1"/>
  <c r="N2993" i="1" l="1"/>
  <c r="O2992" i="1"/>
  <c r="N2994" i="1" l="1"/>
  <c r="O2993" i="1"/>
  <c r="N2995" i="1" l="1"/>
  <c r="O2994" i="1"/>
  <c r="N2996" i="1" l="1"/>
  <c r="O2995" i="1"/>
  <c r="N2997" i="1" l="1"/>
  <c r="O2996" i="1"/>
  <c r="N2998" i="1" l="1"/>
  <c r="O2997" i="1"/>
  <c r="N2999" i="1" l="1"/>
  <c r="O2998" i="1"/>
  <c r="N3000" i="1" l="1"/>
  <c r="O2999" i="1"/>
  <c r="N3001" i="1" l="1"/>
  <c r="O3000" i="1"/>
  <c r="N3002" i="1" l="1"/>
  <c r="O3001" i="1"/>
  <c r="N3003" i="1" l="1"/>
  <c r="O3002" i="1"/>
  <c r="N3004" i="1" l="1"/>
  <c r="O3003" i="1"/>
  <c r="N3005" i="1" l="1"/>
  <c r="O3004" i="1"/>
  <c r="N3006" i="1" l="1"/>
  <c r="O3005" i="1"/>
  <c r="N3007" i="1" l="1"/>
  <c r="O3006" i="1"/>
  <c r="N3008" i="1" l="1"/>
  <c r="O3007" i="1"/>
  <c r="N3009" i="1" l="1"/>
  <c r="O3008" i="1"/>
  <c r="N3010" i="1" l="1"/>
  <c r="O3009" i="1"/>
  <c r="N3011" i="1" l="1"/>
  <c r="O3010" i="1"/>
  <c r="N3012" i="1" l="1"/>
  <c r="O3011" i="1"/>
  <c r="N3013" i="1" l="1"/>
  <c r="O3012" i="1"/>
  <c r="N3014" i="1" l="1"/>
  <c r="O3013" i="1"/>
  <c r="N3015" i="1" l="1"/>
  <c r="O3014" i="1"/>
  <c r="N3016" i="1" l="1"/>
  <c r="O3015" i="1"/>
  <c r="N3017" i="1" l="1"/>
  <c r="O3016" i="1"/>
  <c r="N3018" i="1" l="1"/>
  <c r="O3017" i="1"/>
  <c r="N3019" i="1" l="1"/>
  <c r="O3018" i="1"/>
  <c r="N3020" i="1" l="1"/>
  <c r="O3019" i="1"/>
  <c r="N3021" i="1" l="1"/>
  <c r="O3020" i="1"/>
  <c r="N3022" i="1" l="1"/>
  <c r="O3021" i="1"/>
  <c r="N3023" i="1" l="1"/>
  <c r="O3022" i="1"/>
  <c r="N3024" i="1" l="1"/>
  <c r="O3023" i="1"/>
  <c r="N3025" i="1" l="1"/>
  <c r="O3024" i="1"/>
  <c r="N3026" i="1" l="1"/>
  <c r="O3025" i="1"/>
  <c r="N3027" i="1" l="1"/>
  <c r="O3026" i="1"/>
  <c r="N3028" i="1" l="1"/>
  <c r="O3027" i="1"/>
  <c r="N3029" i="1" l="1"/>
  <c r="O3028" i="1"/>
  <c r="N3030" i="1" l="1"/>
  <c r="O3029" i="1"/>
  <c r="N3031" i="1" l="1"/>
  <c r="O3030" i="1"/>
  <c r="N3032" i="1" l="1"/>
  <c r="O3031" i="1"/>
  <c r="N3033" i="1" l="1"/>
  <c r="O3032" i="1"/>
  <c r="N3034" i="1" l="1"/>
  <c r="O3033" i="1"/>
  <c r="N3035" i="1" l="1"/>
  <c r="O3034" i="1"/>
  <c r="N3036" i="1" l="1"/>
  <c r="O3035" i="1"/>
  <c r="N3037" i="1" l="1"/>
  <c r="O3036" i="1"/>
  <c r="N3038" i="1" l="1"/>
  <c r="O3037" i="1"/>
  <c r="N3039" i="1" l="1"/>
  <c r="O3038" i="1"/>
  <c r="N3040" i="1" l="1"/>
  <c r="O3039" i="1"/>
  <c r="N3041" i="1" l="1"/>
  <c r="O3040" i="1"/>
  <c r="N3042" i="1" l="1"/>
  <c r="O3041" i="1"/>
  <c r="N3043" i="1" l="1"/>
  <c r="O3042" i="1"/>
  <c r="N3044" i="1" l="1"/>
  <c r="O3043" i="1"/>
  <c r="N3045" i="1" l="1"/>
  <c r="O3044" i="1"/>
  <c r="N3046" i="1" l="1"/>
  <c r="O3045" i="1"/>
  <c r="N3047" i="1" l="1"/>
  <c r="O3046" i="1"/>
  <c r="N3048" i="1" l="1"/>
  <c r="O3047" i="1"/>
  <c r="N3049" i="1" l="1"/>
  <c r="O3048" i="1"/>
  <c r="N3050" i="1" l="1"/>
  <c r="O3049" i="1"/>
  <c r="N3051" i="1" l="1"/>
  <c r="O3050" i="1"/>
  <c r="N3052" i="1" l="1"/>
  <c r="O3051" i="1"/>
  <c r="N3053" i="1" l="1"/>
  <c r="O3052" i="1"/>
  <c r="N3054" i="1" l="1"/>
  <c r="O3053" i="1"/>
  <c r="N3055" i="1" l="1"/>
  <c r="O3054" i="1"/>
  <c r="N3056" i="1" l="1"/>
  <c r="O3055" i="1"/>
  <c r="N3057" i="1" l="1"/>
  <c r="O3056" i="1"/>
  <c r="N3058" i="1" l="1"/>
  <c r="O3057" i="1"/>
  <c r="N3059" i="1" l="1"/>
  <c r="O3058" i="1"/>
  <c r="N3060" i="1" l="1"/>
  <c r="O3059" i="1"/>
  <c r="N3061" i="1" l="1"/>
  <c r="O3060" i="1"/>
  <c r="N3062" i="1" l="1"/>
  <c r="O3061" i="1"/>
  <c r="N3063" i="1" l="1"/>
  <c r="O3062" i="1"/>
  <c r="N3064" i="1" l="1"/>
  <c r="O3063" i="1"/>
  <c r="N3065" i="1" l="1"/>
  <c r="O3064" i="1"/>
  <c r="N3066" i="1" l="1"/>
  <c r="O3065" i="1"/>
  <c r="N3067" i="1" l="1"/>
  <c r="O3066" i="1"/>
  <c r="N3068" i="1" l="1"/>
  <c r="O3067" i="1"/>
  <c r="N3069" i="1" l="1"/>
  <c r="O3068" i="1"/>
  <c r="N3070" i="1" l="1"/>
  <c r="O3069" i="1"/>
  <c r="N3071" i="1" l="1"/>
  <c r="O3070" i="1"/>
  <c r="N3072" i="1" l="1"/>
  <c r="O3071" i="1"/>
  <c r="N3073" i="1" l="1"/>
  <c r="O3072" i="1"/>
  <c r="N3074" i="1" l="1"/>
  <c r="O3073" i="1"/>
  <c r="N3075" i="1" l="1"/>
  <c r="O3074" i="1"/>
  <c r="N3076" i="1" l="1"/>
  <c r="O3075" i="1"/>
  <c r="N3077" i="1" l="1"/>
  <c r="O3076" i="1"/>
  <c r="N3078" i="1" l="1"/>
  <c r="O3077" i="1"/>
  <c r="N3079" i="1" l="1"/>
  <c r="O3078" i="1"/>
  <c r="N3080" i="1" l="1"/>
  <c r="O3079" i="1"/>
  <c r="N3081" i="1" l="1"/>
  <c r="O3080" i="1"/>
  <c r="N3082" i="1" l="1"/>
  <c r="O3081" i="1"/>
  <c r="N3083" i="1" l="1"/>
  <c r="O3082" i="1"/>
  <c r="N3084" i="1" l="1"/>
  <c r="O3083" i="1"/>
  <c r="N3085" i="1" l="1"/>
  <c r="O3084" i="1"/>
  <c r="N3086" i="1" l="1"/>
  <c r="O3085" i="1"/>
  <c r="N3087" i="1" l="1"/>
  <c r="O3086" i="1"/>
  <c r="N3088" i="1" l="1"/>
  <c r="O3087" i="1"/>
  <c r="N3089" i="1" l="1"/>
  <c r="O3088" i="1"/>
  <c r="N3090" i="1" l="1"/>
  <c r="O3089" i="1"/>
  <c r="N3091" i="1" l="1"/>
  <c r="O3090" i="1"/>
  <c r="N3092" i="1" l="1"/>
  <c r="O3091" i="1"/>
  <c r="N3093" i="1" l="1"/>
  <c r="O3092" i="1"/>
  <c r="N3094" i="1" l="1"/>
  <c r="O3093" i="1"/>
  <c r="N3095" i="1" l="1"/>
  <c r="O3094" i="1"/>
  <c r="N3096" i="1" l="1"/>
  <c r="O3095" i="1"/>
  <c r="N3097" i="1" l="1"/>
  <c r="O3096" i="1"/>
  <c r="N3098" i="1" l="1"/>
  <c r="O3097" i="1"/>
  <c r="N3099" i="1" l="1"/>
  <c r="O3098" i="1"/>
  <c r="N3100" i="1" l="1"/>
  <c r="O3099" i="1"/>
  <c r="N3101" i="1" l="1"/>
  <c r="O3100" i="1"/>
  <c r="N3102" i="1" l="1"/>
  <c r="O3101" i="1"/>
  <c r="N3103" i="1" l="1"/>
  <c r="O3102" i="1"/>
  <c r="N3104" i="1" l="1"/>
  <c r="O3103" i="1"/>
  <c r="N3105" i="1" l="1"/>
  <c r="O3104" i="1"/>
  <c r="N3106" i="1" l="1"/>
  <c r="O3105" i="1"/>
  <c r="N3107" i="1" l="1"/>
  <c r="O3106" i="1"/>
  <c r="N3108" i="1" l="1"/>
  <c r="O3107" i="1"/>
  <c r="N3109" i="1" l="1"/>
  <c r="O3108" i="1"/>
  <c r="N3110" i="1" l="1"/>
  <c r="O3109" i="1"/>
  <c r="N3111" i="1" l="1"/>
  <c r="O3110" i="1"/>
  <c r="N3112" i="1" l="1"/>
  <c r="O3111" i="1"/>
  <c r="N3113" i="1" l="1"/>
  <c r="O3112" i="1"/>
  <c r="N3114" i="1" l="1"/>
  <c r="O3113" i="1"/>
  <c r="N3115" i="1" l="1"/>
  <c r="O3114" i="1"/>
  <c r="N3116" i="1" l="1"/>
  <c r="O3115" i="1"/>
  <c r="N3117" i="1" l="1"/>
  <c r="O3116" i="1"/>
  <c r="N3118" i="1" l="1"/>
  <c r="O3117" i="1"/>
  <c r="N3119" i="1" l="1"/>
  <c r="O3118" i="1"/>
  <c r="N3120" i="1" l="1"/>
  <c r="O3119" i="1"/>
  <c r="N3121" i="1" l="1"/>
  <c r="O3120" i="1"/>
  <c r="N3122" i="1" l="1"/>
  <c r="O3121" i="1"/>
  <c r="N3123" i="1" l="1"/>
  <c r="O3122" i="1"/>
  <c r="N3124" i="1" l="1"/>
  <c r="O3123" i="1"/>
  <c r="N3125" i="1" l="1"/>
  <c r="O3124" i="1"/>
  <c r="N3126" i="1" l="1"/>
  <c r="O3125" i="1"/>
  <c r="N3127" i="1" l="1"/>
  <c r="O3126" i="1"/>
  <c r="N3128" i="1" l="1"/>
  <c r="O3127" i="1"/>
  <c r="N3129" i="1" l="1"/>
  <c r="O3128" i="1"/>
  <c r="N3130" i="1" l="1"/>
  <c r="O3129" i="1"/>
  <c r="N3131" i="1" l="1"/>
  <c r="O3130" i="1"/>
  <c r="N3132" i="1" l="1"/>
  <c r="O3131" i="1"/>
  <c r="N3133" i="1" l="1"/>
  <c r="O3132" i="1"/>
  <c r="N3134" i="1" l="1"/>
  <c r="O3133" i="1"/>
  <c r="N3135" i="1" l="1"/>
  <c r="O3134" i="1"/>
  <c r="N3136" i="1" l="1"/>
  <c r="O3135" i="1"/>
  <c r="N3137" i="1" l="1"/>
  <c r="O3136" i="1"/>
  <c r="N3138" i="1" l="1"/>
  <c r="O3137" i="1"/>
  <c r="N3139" i="1" l="1"/>
  <c r="O3138" i="1"/>
  <c r="N3140" i="1" l="1"/>
  <c r="O3139" i="1"/>
  <c r="N3141" i="1" l="1"/>
  <c r="O3140" i="1"/>
  <c r="N3142" i="1" l="1"/>
  <c r="O3141" i="1"/>
  <c r="N3143" i="1" l="1"/>
  <c r="O3142" i="1"/>
  <c r="N3144" i="1" l="1"/>
  <c r="O3143" i="1"/>
  <c r="N3145" i="1" l="1"/>
  <c r="O3144" i="1"/>
  <c r="N3146" i="1" l="1"/>
  <c r="O3145" i="1"/>
  <c r="N3147" i="1" l="1"/>
  <c r="O3146" i="1"/>
  <c r="N3148" i="1" l="1"/>
  <c r="O3147" i="1"/>
  <c r="N3149" i="1" l="1"/>
  <c r="O3148" i="1"/>
  <c r="N3150" i="1" l="1"/>
  <c r="O3149" i="1"/>
  <c r="N3151" i="1" l="1"/>
  <c r="O3150" i="1"/>
  <c r="N3152" i="1" l="1"/>
  <c r="O3151" i="1"/>
  <c r="N3153" i="1" l="1"/>
  <c r="O3152" i="1"/>
  <c r="N3154" i="1" l="1"/>
  <c r="O3153" i="1"/>
  <c r="N3155" i="1" l="1"/>
  <c r="O3154" i="1"/>
  <c r="N3156" i="1" l="1"/>
  <c r="O3155" i="1"/>
  <c r="N3157" i="1" l="1"/>
  <c r="O3156" i="1"/>
  <c r="N3158" i="1" l="1"/>
  <c r="O3157" i="1"/>
  <c r="N3159" i="1" l="1"/>
  <c r="O3158" i="1"/>
  <c r="N3160" i="1" l="1"/>
  <c r="O3159" i="1"/>
  <c r="N3161" i="1" l="1"/>
  <c r="O3160" i="1"/>
  <c r="N3162" i="1" l="1"/>
  <c r="O3161" i="1"/>
  <c r="N3163" i="1" l="1"/>
  <c r="O3162" i="1"/>
  <c r="N3164" i="1" l="1"/>
  <c r="O3163" i="1"/>
  <c r="N3165" i="1" l="1"/>
  <c r="O3164" i="1"/>
  <c r="N3166" i="1" l="1"/>
  <c r="O3165" i="1"/>
  <c r="N3167" i="1" l="1"/>
  <c r="O3166" i="1"/>
  <c r="N3168" i="1" l="1"/>
  <c r="O3167" i="1"/>
  <c r="N3169" i="1" l="1"/>
  <c r="O3168" i="1"/>
  <c r="N3170" i="1" l="1"/>
  <c r="O3169" i="1"/>
  <c r="N3171" i="1" l="1"/>
  <c r="O3170" i="1"/>
  <c r="N3172" i="1" l="1"/>
  <c r="O3171" i="1"/>
  <c r="N3173" i="1" l="1"/>
  <c r="O3172" i="1"/>
  <c r="N3174" i="1" l="1"/>
  <c r="O3173" i="1"/>
  <c r="N3175" i="1" l="1"/>
  <c r="O3174" i="1"/>
  <c r="N3176" i="1" l="1"/>
  <c r="O3175" i="1"/>
  <c r="N3177" i="1" l="1"/>
  <c r="O3176" i="1"/>
  <c r="N3178" i="1" l="1"/>
  <c r="O3177" i="1"/>
  <c r="N3179" i="1" l="1"/>
  <c r="O3178" i="1"/>
  <c r="N3180" i="1" l="1"/>
  <c r="O3179" i="1"/>
  <c r="N3181" i="1" l="1"/>
  <c r="O3180" i="1"/>
  <c r="N3182" i="1" l="1"/>
  <c r="O3181" i="1"/>
  <c r="N3183" i="1" l="1"/>
  <c r="O3182" i="1"/>
  <c r="N3184" i="1" l="1"/>
  <c r="O3183" i="1"/>
  <c r="N3185" i="1" l="1"/>
  <c r="O3184" i="1"/>
  <c r="N3186" i="1" l="1"/>
  <c r="O3185" i="1"/>
  <c r="N3187" i="1" l="1"/>
  <c r="O3186" i="1"/>
  <c r="N3188" i="1" l="1"/>
  <c r="O3187" i="1"/>
  <c r="N3189" i="1" l="1"/>
  <c r="O3188" i="1"/>
  <c r="N3190" i="1" l="1"/>
  <c r="O3189" i="1"/>
  <c r="N3191" i="1" l="1"/>
  <c r="O3190" i="1"/>
  <c r="N3192" i="1" l="1"/>
  <c r="O3191" i="1"/>
  <c r="N3193" i="1" l="1"/>
  <c r="O3192" i="1"/>
  <c r="N3194" i="1" l="1"/>
  <c r="O3193" i="1"/>
  <c r="N3195" i="1" l="1"/>
  <c r="O3194" i="1"/>
  <c r="N3196" i="1" l="1"/>
  <c r="O3195" i="1"/>
  <c r="N3197" i="1" l="1"/>
  <c r="O3196" i="1"/>
  <c r="N3198" i="1" l="1"/>
  <c r="O3197" i="1"/>
  <c r="N3199" i="1" l="1"/>
  <c r="O3198" i="1"/>
  <c r="N3200" i="1" l="1"/>
  <c r="O3199" i="1"/>
  <c r="N3201" i="1" l="1"/>
  <c r="O3200" i="1"/>
  <c r="N3202" i="1" l="1"/>
  <c r="O3201" i="1"/>
  <c r="N3203" i="1" l="1"/>
  <c r="O3202" i="1"/>
  <c r="N3204" i="1" l="1"/>
  <c r="O3203" i="1"/>
  <c r="N3205" i="1" l="1"/>
  <c r="O3204" i="1"/>
  <c r="N3206" i="1" l="1"/>
  <c r="O3205" i="1"/>
  <c r="N3207" i="1" l="1"/>
  <c r="O3206" i="1"/>
  <c r="N3208" i="1" l="1"/>
  <c r="O3207" i="1"/>
  <c r="N3209" i="1" l="1"/>
  <c r="O3208" i="1"/>
  <c r="N3210" i="1" l="1"/>
  <c r="O3209" i="1"/>
  <c r="N3211" i="1" l="1"/>
  <c r="O3210" i="1"/>
  <c r="N3212" i="1" l="1"/>
  <c r="O3211" i="1"/>
  <c r="N3213" i="1" l="1"/>
  <c r="O3212" i="1"/>
  <c r="N3214" i="1" l="1"/>
  <c r="O3213" i="1"/>
  <c r="N3215" i="1" l="1"/>
  <c r="O3214" i="1"/>
  <c r="N3216" i="1" l="1"/>
  <c r="O3215" i="1"/>
  <c r="N3217" i="1" l="1"/>
  <c r="O3216" i="1"/>
  <c r="N3218" i="1" l="1"/>
  <c r="O3217" i="1"/>
  <c r="N3219" i="1" l="1"/>
  <c r="O3218" i="1"/>
  <c r="N3220" i="1" l="1"/>
  <c r="O3219" i="1"/>
  <c r="N3221" i="1" l="1"/>
  <c r="O3220" i="1"/>
  <c r="N3222" i="1" l="1"/>
  <c r="O3221" i="1"/>
  <c r="N3223" i="1" l="1"/>
  <c r="O3222" i="1"/>
  <c r="N3224" i="1" l="1"/>
  <c r="O3223" i="1"/>
  <c r="N3225" i="1" l="1"/>
  <c r="O3224" i="1"/>
  <c r="N3226" i="1" l="1"/>
  <c r="O3225" i="1"/>
  <c r="N3227" i="1" l="1"/>
  <c r="O3226" i="1"/>
  <c r="N3228" i="1" l="1"/>
  <c r="O3227" i="1"/>
  <c r="N3229" i="1" l="1"/>
  <c r="O3228" i="1"/>
  <c r="N3230" i="1" l="1"/>
  <c r="O3229" i="1"/>
  <c r="N3231" i="1" l="1"/>
  <c r="O3230" i="1"/>
  <c r="N3232" i="1" l="1"/>
  <c r="O3231" i="1"/>
  <c r="N3233" i="1" l="1"/>
  <c r="O3232" i="1"/>
  <c r="N3234" i="1" l="1"/>
  <c r="O3233" i="1"/>
  <c r="N3235" i="1" l="1"/>
  <c r="O3234" i="1"/>
  <c r="N3236" i="1" l="1"/>
  <c r="O3235" i="1"/>
  <c r="N3237" i="1" l="1"/>
  <c r="O3236" i="1"/>
  <c r="N3238" i="1" l="1"/>
  <c r="O3237" i="1"/>
  <c r="N3239" i="1" l="1"/>
  <c r="O3238" i="1"/>
  <c r="N3240" i="1" l="1"/>
  <c r="O3239" i="1"/>
  <c r="N3241" i="1" l="1"/>
  <c r="O3240" i="1"/>
  <c r="N3242" i="1" l="1"/>
  <c r="O3241" i="1"/>
  <c r="N3243" i="1" l="1"/>
  <c r="O3242" i="1"/>
  <c r="N3244" i="1" l="1"/>
  <c r="O3243" i="1"/>
  <c r="N3245" i="1" l="1"/>
  <c r="O3244" i="1"/>
  <c r="N3246" i="1" l="1"/>
  <c r="O3245" i="1"/>
  <c r="N3247" i="1" l="1"/>
  <c r="O3246" i="1"/>
  <c r="N3248" i="1" l="1"/>
  <c r="O3247" i="1"/>
  <c r="N3249" i="1" l="1"/>
  <c r="O3248" i="1"/>
  <c r="N3250" i="1" l="1"/>
  <c r="O3249" i="1"/>
  <c r="N3251" i="1" l="1"/>
  <c r="O3250" i="1"/>
  <c r="N3252" i="1" l="1"/>
  <c r="O3251" i="1"/>
  <c r="N3253" i="1" l="1"/>
  <c r="O3252" i="1"/>
  <c r="N3254" i="1" l="1"/>
  <c r="O3253" i="1"/>
  <c r="N3255" i="1" l="1"/>
  <c r="O3254" i="1"/>
  <c r="N3256" i="1" l="1"/>
  <c r="O3255" i="1"/>
  <c r="N3257" i="1" l="1"/>
  <c r="O3256" i="1"/>
  <c r="N3258" i="1" l="1"/>
  <c r="O3257" i="1"/>
  <c r="N3259" i="1" l="1"/>
  <c r="O3258" i="1"/>
  <c r="N3260" i="1" l="1"/>
  <c r="O3259" i="1"/>
  <c r="N3261" i="1" l="1"/>
  <c r="O3260" i="1"/>
  <c r="N3262" i="1" l="1"/>
  <c r="O3261" i="1"/>
  <c r="N3263" i="1" l="1"/>
  <c r="O3262" i="1"/>
  <c r="N3264" i="1" l="1"/>
  <c r="O3263" i="1"/>
  <c r="N3265" i="1" l="1"/>
  <c r="O3264" i="1"/>
  <c r="N3266" i="1" l="1"/>
  <c r="O3265" i="1"/>
  <c r="N3267" i="1" l="1"/>
  <c r="O3266" i="1"/>
  <c r="N3268" i="1" l="1"/>
  <c r="O3267" i="1"/>
  <c r="N3269" i="1" l="1"/>
  <c r="O3268" i="1"/>
  <c r="N3270" i="1" l="1"/>
  <c r="O3269" i="1"/>
  <c r="N3271" i="1" l="1"/>
  <c r="O3270" i="1"/>
  <c r="N3272" i="1" l="1"/>
  <c r="O3271" i="1"/>
  <c r="N3273" i="1" l="1"/>
  <c r="O3272" i="1"/>
  <c r="N3274" i="1" l="1"/>
  <c r="O3273" i="1"/>
  <c r="N3275" i="1" l="1"/>
  <c r="O3274" i="1"/>
  <c r="N3276" i="1" l="1"/>
  <c r="O3275" i="1"/>
  <c r="N3277" i="1" l="1"/>
  <c r="O3276" i="1"/>
  <c r="N3278" i="1" l="1"/>
  <c r="O3277" i="1"/>
  <c r="N3279" i="1" l="1"/>
  <c r="O3278" i="1"/>
  <c r="N3280" i="1" l="1"/>
  <c r="O3279" i="1"/>
  <c r="N3281" i="1" l="1"/>
  <c r="O3280" i="1"/>
  <c r="N3282" i="1" l="1"/>
  <c r="O3281" i="1"/>
  <c r="N3283" i="1" l="1"/>
  <c r="O3282" i="1"/>
  <c r="N3284" i="1" l="1"/>
  <c r="O3283" i="1"/>
  <c r="N3285" i="1" l="1"/>
  <c r="O3284" i="1"/>
  <c r="N3286" i="1" l="1"/>
  <c r="O3285" i="1"/>
  <c r="N3287" i="1" l="1"/>
  <c r="O3286" i="1"/>
  <c r="N3288" i="1" l="1"/>
  <c r="O3287" i="1"/>
  <c r="N3289" i="1" l="1"/>
  <c r="O3288" i="1"/>
  <c r="N3290" i="1" l="1"/>
  <c r="O3289" i="1"/>
  <c r="N3291" i="1" l="1"/>
  <c r="O3290" i="1"/>
  <c r="N3292" i="1" l="1"/>
  <c r="O3291" i="1"/>
  <c r="N3293" i="1" l="1"/>
  <c r="O3292" i="1"/>
  <c r="N3294" i="1" l="1"/>
  <c r="O3293" i="1"/>
  <c r="N3295" i="1" l="1"/>
  <c r="O3294" i="1"/>
  <c r="N3296" i="1" l="1"/>
  <c r="O3295" i="1"/>
  <c r="N3297" i="1" l="1"/>
  <c r="O3296" i="1"/>
  <c r="N3298" i="1" l="1"/>
  <c r="O3297" i="1"/>
  <c r="N3299" i="1" l="1"/>
  <c r="O3298" i="1"/>
  <c r="N3300" i="1" l="1"/>
  <c r="O3299" i="1"/>
  <c r="N3301" i="1" l="1"/>
  <c r="O3300" i="1"/>
  <c r="N3302" i="1" l="1"/>
  <c r="O3301" i="1"/>
  <c r="N3303" i="1" l="1"/>
  <c r="O3302" i="1"/>
  <c r="N3304" i="1" l="1"/>
  <c r="O3303" i="1"/>
  <c r="N3305" i="1" l="1"/>
  <c r="O3304" i="1"/>
  <c r="N3306" i="1" l="1"/>
  <c r="O3305" i="1"/>
  <c r="N3307" i="1" l="1"/>
  <c r="O3306" i="1"/>
  <c r="N3308" i="1" l="1"/>
  <c r="O3307" i="1"/>
  <c r="N3309" i="1" l="1"/>
  <c r="O3308" i="1"/>
  <c r="N3310" i="1" l="1"/>
  <c r="O3309" i="1"/>
  <c r="N3311" i="1" l="1"/>
  <c r="O3310" i="1"/>
  <c r="N3312" i="1" l="1"/>
  <c r="O3311" i="1"/>
  <c r="N3313" i="1" l="1"/>
  <c r="O3312" i="1"/>
  <c r="N3314" i="1" l="1"/>
  <c r="O3313" i="1"/>
  <c r="N3315" i="1" l="1"/>
  <c r="O3314" i="1"/>
  <c r="N3316" i="1" l="1"/>
  <c r="O3315" i="1"/>
  <c r="N3317" i="1" l="1"/>
  <c r="O3316" i="1"/>
  <c r="N3318" i="1" l="1"/>
  <c r="O3317" i="1"/>
  <c r="N3319" i="1" l="1"/>
  <c r="O3318" i="1"/>
  <c r="N3320" i="1" l="1"/>
  <c r="O3319" i="1"/>
  <c r="N3321" i="1" l="1"/>
  <c r="O3320" i="1"/>
  <c r="N3322" i="1" l="1"/>
  <c r="O3321" i="1"/>
  <c r="N3323" i="1" l="1"/>
  <c r="O3322" i="1"/>
  <c r="N3324" i="1" l="1"/>
  <c r="O3323" i="1"/>
  <c r="N3325" i="1" l="1"/>
  <c r="O3324" i="1"/>
  <c r="N3326" i="1" l="1"/>
  <c r="O3325" i="1"/>
  <c r="N3327" i="1" l="1"/>
  <c r="O3326" i="1"/>
  <c r="N3328" i="1" l="1"/>
  <c r="O3327" i="1"/>
  <c r="N3329" i="1" l="1"/>
  <c r="O3328" i="1"/>
  <c r="N3330" i="1" l="1"/>
  <c r="O3329" i="1"/>
  <c r="N3331" i="1" l="1"/>
  <c r="O3330" i="1"/>
  <c r="N3332" i="1" l="1"/>
  <c r="O3331" i="1"/>
  <c r="N3333" i="1" l="1"/>
  <c r="O3332" i="1"/>
  <c r="N3334" i="1" l="1"/>
  <c r="O3333" i="1"/>
  <c r="N3335" i="1" l="1"/>
  <c r="O3334" i="1"/>
  <c r="N3336" i="1" l="1"/>
  <c r="O3335" i="1"/>
  <c r="N3337" i="1" l="1"/>
  <c r="O3336" i="1"/>
  <c r="N3338" i="1" l="1"/>
  <c r="O3337" i="1"/>
  <c r="N3339" i="1" l="1"/>
  <c r="O3338" i="1"/>
  <c r="N3340" i="1" l="1"/>
  <c r="O3339" i="1"/>
  <c r="N3341" i="1" l="1"/>
  <c r="O3340" i="1"/>
  <c r="N3342" i="1" l="1"/>
  <c r="O3341" i="1"/>
  <c r="N3343" i="1" l="1"/>
  <c r="O3342" i="1"/>
  <c r="N3344" i="1" l="1"/>
  <c r="O3343" i="1"/>
  <c r="N3345" i="1" l="1"/>
  <c r="O3344" i="1"/>
  <c r="N3346" i="1" l="1"/>
  <c r="O3345" i="1"/>
  <c r="N3347" i="1" l="1"/>
  <c r="O3346" i="1"/>
  <c r="N3348" i="1" l="1"/>
  <c r="O3347" i="1"/>
  <c r="N3349" i="1" l="1"/>
  <c r="O3348" i="1"/>
  <c r="N3350" i="1" l="1"/>
  <c r="O3349" i="1"/>
  <c r="N3351" i="1" l="1"/>
  <c r="O3350" i="1"/>
  <c r="N3352" i="1" l="1"/>
  <c r="O3351" i="1"/>
  <c r="N3353" i="1" l="1"/>
  <c r="O3352" i="1"/>
  <c r="N3354" i="1" l="1"/>
  <c r="O3353" i="1"/>
  <c r="N3355" i="1" l="1"/>
  <c r="O3354" i="1"/>
  <c r="N3356" i="1" l="1"/>
  <c r="O3355" i="1"/>
  <c r="N3357" i="1" l="1"/>
  <c r="O3356" i="1"/>
  <c r="N3358" i="1" l="1"/>
  <c r="O3357" i="1"/>
  <c r="N3359" i="1" l="1"/>
  <c r="O3358" i="1"/>
  <c r="N3360" i="1" l="1"/>
  <c r="O3359" i="1"/>
  <c r="N3361" i="1" l="1"/>
  <c r="O3360" i="1"/>
  <c r="N3362" i="1" l="1"/>
  <c r="O3361" i="1"/>
  <c r="N3363" i="1" l="1"/>
  <c r="O3362" i="1"/>
  <c r="N3364" i="1" l="1"/>
  <c r="O3363" i="1"/>
  <c r="N3365" i="1" l="1"/>
  <c r="O3364" i="1"/>
  <c r="N3366" i="1" l="1"/>
  <c r="O3365" i="1"/>
  <c r="N3367" i="1" l="1"/>
  <c r="O3366" i="1"/>
  <c r="N3368" i="1" l="1"/>
  <c r="O3367" i="1"/>
  <c r="N3369" i="1" l="1"/>
  <c r="O3368" i="1"/>
  <c r="N3370" i="1" l="1"/>
  <c r="O3369" i="1"/>
  <c r="N3371" i="1" l="1"/>
  <c r="O3370" i="1"/>
  <c r="N3372" i="1" l="1"/>
  <c r="O3371" i="1"/>
  <c r="N3373" i="1" l="1"/>
  <c r="O3372" i="1"/>
  <c r="N3374" i="1" l="1"/>
  <c r="O3373" i="1"/>
  <c r="N3375" i="1" l="1"/>
  <c r="O3374" i="1"/>
  <c r="N3376" i="1" l="1"/>
  <c r="O3375" i="1"/>
  <c r="N3377" i="1" l="1"/>
  <c r="O3376" i="1"/>
  <c r="N3378" i="1" l="1"/>
  <c r="O3377" i="1"/>
  <c r="N3379" i="1" l="1"/>
  <c r="O3378" i="1"/>
  <c r="N3380" i="1" l="1"/>
  <c r="O3379" i="1"/>
  <c r="N3381" i="1" l="1"/>
  <c r="O3380" i="1"/>
  <c r="N3382" i="1" l="1"/>
  <c r="O3381" i="1"/>
  <c r="N3383" i="1" l="1"/>
  <c r="O3382" i="1"/>
  <c r="N3384" i="1" l="1"/>
  <c r="O3383" i="1"/>
  <c r="N3385" i="1" l="1"/>
  <c r="O3384" i="1"/>
  <c r="N3386" i="1" l="1"/>
  <c r="O3385" i="1"/>
  <c r="N3387" i="1" l="1"/>
  <c r="O3386" i="1"/>
  <c r="N3388" i="1" l="1"/>
  <c r="O3387" i="1"/>
  <c r="N3389" i="1" l="1"/>
  <c r="O3388" i="1"/>
  <c r="N3390" i="1" l="1"/>
  <c r="O3389" i="1"/>
  <c r="N3391" i="1" l="1"/>
  <c r="O3390" i="1"/>
  <c r="N3392" i="1" l="1"/>
  <c r="O3391" i="1"/>
  <c r="N3393" i="1" l="1"/>
  <c r="O3392" i="1"/>
  <c r="N3394" i="1" l="1"/>
  <c r="O3393" i="1"/>
  <c r="N3395" i="1" l="1"/>
  <c r="O3394" i="1"/>
  <c r="N3396" i="1" l="1"/>
  <c r="O3395" i="1"/>
  <c r="N3397" i="1" l="1"/>
  <c r="O3396" i="1"/>
  <c r="N3398" i="1" l="1"/>
  <c r="O3397" i="1"/>
  <c r="N3399" i="1" l="1"/>
  <c r="O3398" i="1"/>
  <c r="N3400" i="1" l="1"/>
  <c r="O3399" i="1"/>
  <c r="N3401" i="1" l="1"/>
  <c r="O3400" i="1"/>
  <c r="N3402" i="1" l="1"/>
  <c r="O3401" i="1"/>
  <c r="N3403" i="1" l="1"/>
  <c r="O3402" i="1"/>
  <c r="N3404" i="1" l="1"/>
  <c r="O3403" i="1"/>
  <c r="N3405" i="1" l="1"/>
  <c r="O3404" i="1"/>
  <c r="N3406" i="1" l="1"/>
  <c r="O3405" i="1"/>
  <c r="N3407" i="1" l="1"/>
  <c r="O3406" i="1"/>
  <c r="N3408" i="1" l="1"/>
  <c r="O3407" i="1"/>
  <c r="N3409" i="1" l="1"/>
  <c r="O3408" i="1"/>
  <c r="N3410" i="1" l="1"/>
  <c r="O3409" i="1"/>
  <c r="N3411" i="1" l="1"/>
  <c r="O3410" i="1"/>
  <c r="N3412" i="1" l="1"/>
  <c r="O3411" i="1"/>
  <c r="N3413" i="1" l="1"/>
  <c r="O3412" i="1"/>
  <c r="N3414" i="1" l="1"/>
  <c r="O3413" i="1"/>
  <c r="N3415" i="1" l="1"/>
  <c r="O3414" i="1"/>
  <c r="N3416" i="1" l="1"/>
  <c r="O3415" i="1"/>
  <c r="N3417" i="1" l="1"/>
  <c r="O3416" i="1"/>
  <c r="N3418" i="1" l="1"/>
  <c r="O3417" i="1"/>
  <c r="N3419" i="1" l="1"/>
  <c r="O3418" i="1"/>
  <c r="N3420" i="1" l="1"/>
  <c r="O3419" i="1"/>
  <c r="N3421" i="1" l="1"/>
  <c r="O3420" i="1"/>
  <c r="N3422" i="1" l="1"/>
  <c r="O3421" i="1"/>
  <c r="N3423" i="1" l="1"/>
  <c r="O3422" i="1"/>
  <c r="N3424" i="1" l="1"/>
  <c r="O3423" i="1"/>
  <c r="N3425" i="1" l="1"/>
  <c r="O3424" i="1"/>
  <c r="N3426" i="1" l="1"/>
  <c r="O3425" i="1"/>
  <c r="N3427" i="1" l="1"/>
  <c r="O3426" i="1"/>
  <c r="N3428" i="1" l="1"/>
  <c r="O3427" i="1"/>
  <c r="N3429" i="1" l="1"/>
  <c r="O3428" i="1"/>
  <c r="N3430" i="1" l="1"/>
  <c r="O3429" i="1"/>
  <c r="N3431" i="1" l="1"/>
  <c r="O3430" i="1"/>
  <c r="N3432" i="1" l="1"/>
  <c r="O3431" i="1"/>
  <c r="N3433" i="1" l="1"/>
  <c r="O3432" i="1"/>
  <c r="N3434" i="1" l="1"/>
  <c r="O3433" i="1"/>
  <c r="N3435" i="1" l="1"/>
  <c r="O3434" i="1"/>
  <c r="N3436" i="1" l="1"/>
  <c r="O3435" i="1"/>
  <c r="N3437" i="1" l="1"/>
  <c r="O3436" i="1"/>
  <c r="N3438" i="1" l="1"/>
  <c r="O3437" i="1"/>
  <c r="N3439" i="1" l="1"/>
  <c r="O3438" i="1"/>
  <c r="N3440" i="1" l="1"/>
  <c r="O3439" i="1"/>
  <c r="N3441" i="1" l="1"/>
  <c r="O3440" i="1"/>
  <c r="N3442" i="1" l="1"/>
  <c r="O3441" i="1"/>
  <c r="N3443" i="1" l="1"/>
  <c r="O3442" i="1"/>
  <c r="N3444" i="1" l="1"/>
  <c r="O3443" i="1"/>
  <c r="N3445" i="1" l="1"/>
  <c r="O3444" i="1"/>
  <c r="N3446" i="1" l="1"/>
  <c r="O3445" i="1"/>
  <c r="N3447" i="1" l="1"/>
  <c r="O3446" i="1"/>
  <c r="N3448" i="1" l="1"/>
  <c r="O3447" i="1"/>
  <c r="N3449" i="1" l="1"/>
  <c r="O3448" i="1"/>
  <c r="N3450" i="1" l="1"/>
  <c r="O3449" i="1"/>
  <c r="N3451" i="1" l="1"/>
  <c r="O3450" i="1"/>
  <c r="N3452" i="1" l="1"/>
  <c r="O3451" i="1"/>
  <c r="N3453" i="1" l="1"/>
  <c r="O3452" i="1"/>
  <c r="N3454" i="1" l="1"/>
  <c r="O3453" i="1"/>
  <c r="N3455" i="1" l="1"/>
  <c r="O3454" i="1"/>
  <c r="N3456" i="1" l="1"/>
  <c r="O3455" i="1"/>
  <c r="N3457" i="1" l="1"/>
  <c r="O3456" i="1"/>
  <c r="N3458" i="1" l="1"/>
  <c r="O3457" i="1"/>
  <c r="N3459" i="1" l="1"/>
  <c r="O3458" i="1"/>
  <c r="N3460" i="1" l="1"/>
  <c r="O3459" i="1"/>
  <c r="N3461" i="1" l="1"/>
  <c r="O3460" i="1"/>
  <c r="N3462" i="1" l="1"/>
  <c r="O3461" i="1"/>
  <c r="N3463" i="1" l="1"/>
  <c r="O3462" i="1"/>
  <c r="N3464" i="1" l="1"/>
  <c r="O3463" i="1"/>
  <c r="N3465" i="1" l="1"/>
  <c r="O3464" i="1"/>
  <c r="N3466" i="1" l="1"/>
  <c r="O3465" i="1"/>
  <c r="N3467" i="1" l="1"/>
  <c r="O3466" i="1"/>
  <c r="N3468" i="1" l="1"/>
  <c r="O3467" i="1"/>
  <c r="N3469" i="1" l="1"/>
  <c r="O3468" i="1"/>
  <c r="N3470" i="1" l="1"/>
  <c r="O3469" i="1"/>
  <c r="N3471" i="1" l="1"/>
  <c r="O3470" i="1"/>
  <c r="N3472" i="1" l="1"/>
  <c r="O3471" i="1"/>
  <c r="N3473" i="1" l="1"/>
  <c r="O3472" i="1"/>
  <c r="N3474" i="1" l="1"/>
  <c r="O3473" i="1"/>
  <c r="N3475" i="1" l="1"/>
  <c r="O3474" i="1"/>
  <c r="N3476" i="1" l="1"/>
  <c r="O3475" i="1"/>
  <c r="N3477" i="1" l="1"/>
  <c r="O3476" i="1"/>
  <c r="N3478" i="1" l="1"/>
  <c r="O3477" i="1"/>
  <c r="N3479" i="1" l="1"/>
  <c r="O3478" i="1"/>
  <c r="N3480" i="1" l="1"/>
  <c r="O3479" i="1"/>
  <c r="N3481" i="1" l="1"/>
  <c r="O3480" i="1"/>
  <c r="N3482" i="1" l="1"/>
  <c r="O3481" i="1"/>
  <c r="N3483" i="1" l="1"/>
  <c r="O3482" i="1"/>
  <c r="N3484" i="1" l="1"/>
  <c r="O3483" i="1"/>
  <c r="N3485" i="1" l="1"/>
  <c r="O3484" i="1"/>
  <c r="N3486" i="1" l="1"/>
  <c r="O3485" i="1"/>
  <c r="N3487" i="1" l="1"/>
  <c r="O3486" i="1"/>
  <c r="N3488" i="1" l="1"/>
  <c r="O3487" i="1"/>
  <c r="N3489" i="1" l="1"/>
  <c r="O3488" i="1"/>
  <c r="N3490" i="1" l="1"/>
  <c r="O3489" i="1"/>
  <c r="N3491" i="1" l="1"/>
  <c r="O3490" i="1"/>
  <c r="N3492" i="1" l="1"/>
  <c r="O3491" i="1"/>
  <c r="N3493" i="1" l="1"/>
  <c r="O3492" i="1"/>
  <c r="N3494" i="1" l="1"/>
  <c r="O3493" i="1"/>
  <c r="N3495" i="1" l="1"/>
  <c r="O3494" i="1"/>
  <c r="N3496" i="1" l="1"/>
  <c r="O3495" i="1"/>
  <c r="N3497" i="1" l="1"/>
  <c r="O3496" i="1"/>
  <c r="N3498" i="1" l="1"/>
  <c r="O3497" i="1"/>
  <c r="N3499" i="1" l="1"/>
  <c r="O3498" i="1"/>
  <c r="N3500" i="1" l="1"/>
  <c r="O3499" i="1"/>
  <c r="N3501" i="1" l="1"/>
  <c r="O3500" i="1"/>
  <c r="N3502" i="1" l="1"/>
  <c r="O3501" i="1"/>
  <c r="N3503" i="1" l="1"/>
  <c r="O3502" i="1"/>
  <c r="N3504" i="1" l="1"/>
  <c r="O3503" i="1"/>
  <c r="N3505" i="1" l="1"/>
  <c r="O3504" i="1"/>
  <c r="N3506" i="1" l="1"/>
  <c r="O3505" i="1"/>
  <c r="N3507" i="1" l="1"/>
  <c r="O3506" i="1"/>
  <c r="N3508" i="1" l="1"/>
  <c r="O3507" i="1"/>
  <c r="N3509" i="1" l="1"/>
  <c r="O3508" i="1"/>
  <c r="N3510" i="1" l="1"/>
  <c r="O3509" i="1"/>
  <c r="N3511" i="1" l="1"/>
  <c r="O3510" i="1"/>
  <c r="N3512" i="1" l="1"/>
  <c r="O3511" i="1"/>
  <c r="N3513" i="1" l="1"/>
  <c r="O3512" i="1"/>
  <c r="N3514" i="1" l="1"/>
  <c r="O3513" i="1"/>
  <c r="N3515" i="1" l="1"/>
  <c r="O3514" i="1"/>
  <c r="N3516" i="1" l="1"/>
  <c r="O3515" i="1"/>
  <c r="N3517" i="1" l="1"/>
  <c r="O3516" i="1"/>
  <c r="N3518" i="1" l="1"/>
  <c r="O3517" i="1"/>
  <c r="N3519" i="1" l="1"/>
  <c r="O3518" i="1"/>
  <c r="N3520" i="1" l="1"/>
  <c r="O3519" i="1"/>
  <c r="N3521" i="1" l="1"/>
  <c r="O3520" i="1"/>
  <c r="N3522" i="1" l="1"/>
  <c r="O3521" i="1"/>
  <c r="N3523" i="1" l="1"/>
  <c r="O3522" i="1"/>
  <c r="N3524" i="1" l="1"/>
  <c r="O3523" i="1"/>
  <c r="N3525" i="1" l="1"/>
  <c r="O3524" i="1"/>
  <c r="N3526" i="1" l="1"/>
  <c r="O3525" i="1"/>
  <c r="N3527" i="1" l="1"/>
  <c r="O3526" i="1"/>
  <c r="N3528" i="1" l="1"/>
  <c r="O3527" i="1"/>
  <c r="N3529" i="1" l="1"/>
  <c r="O3528" i="1"/>
  <c r="N3530" i="1" l="1"/>
  <c r="O3529" i="1"/>
  <c r="N3531" i="1" l="1"/>
  <c r="O3530" i="1"/>
  <c r="N3532" i="1" l="1"/>
  <c r="O3531" i="1"/>
  <c r="N3533" i="1" l="1"/>
  <c r="O3532" i="1"/>
  <c r="N3534" i="1" l="1"/>
  <c r="O3533" i="1"/>
  <c r="N3535" i="1" l="1"/>
  <c r="O3534" i="1"/>
  <c r="N3536" i="1" l="1"/>
  <c r="O3535" i="1"/>
  <c r="N3537" i="1" l="1"/>
  <c r="O3536" i="1"/>
  <c r="N3538" i="1" l="1"/>
  <c r="O3537" i="1"/>
  <c r="N3539" i="1" l="1"/>
  <c r="O3538" i="1"/>
  <c r="N3540" i="1" l="1"/>
  <c r="O3539" i="1"/>
  <c r="N3541" i="1" l="1"/>
  <c r="O3540" i="1"/>
  <c r="N3542" i="1" l="1"/>
  <c r="O3541" i="1"/>
  <c r="N3543" i="1" l="1"/>
  <c r="O3542" i="1"/>
  <c r="N3544" i="1" l="1"/>
  <c r="O3543" i="1"/>
  <c r="N3545" i="1" l="1"/>
  <c r="O3544" i="1"/>
  <c r="N3546" i="1" l="1"/>
  <c r="O3545" i="1"/>
  <c r="N3547" i="1" l="1"/>
  <c r="O3546" i="1"/>
  <c r="N3548" i="1" l="1"/>
  <c r="O3547" i="1"/>
  <c r="N3549" i="1" l="1"/>
  <c r="O3548" i="1"/>
  <c r="N3550" i="1" l="1"/>
  <c r="O3549" i="1"/>
  <c r="N3551" i="1" l="1"/>
  <c r="O3550" i="1"/>
  <c r="N3552" i="1" l="1"/>
  <c r="O3551" i="1"/>
  <c r="N3553" i="1" l="1"/>
  <c r="O3552" i="1"/>
  <c r="N3554" i="1" l="1"/>
  <c r="O3553" i="1"/>
  <c r="N3555" i="1" l="1"/>
  <c r="O3554" i="1"/>
  <c r="N3556" i="1" l="1"/>
  <c r="O3555" i="1"/>
  <c r="N3557" i="1" l="1"/>
  <c r="O3556" i="1"/>
  <c r="N3558" i="1" l="1"/>
  <c r="O3557" i="1"/>
  <c r="N3559" i="1" l="1"/>
  <c r="O3558" i="1"/>
  <c r="N3560" i="1" l="1"/>
  <c r="O3559" i="1"/>
  <c r="N3561" i="1" l="1"/>
  <c r="O3560" i="1"/>
  <c r="N3562" i="1" l="1"/>
  <c r="O3561" i="1"/>
  <c r="N3563" i="1" l="1"/>
  <c r="O3562" i="1"/>
  <c r="N3564" i="1" l="1"/>
  <c r="O3563" i="1"/>
  <c r="N3565" i="1" l="1"/>
  <c r="O3564" i="1"/>
  <c r="N3566" i="1" l="1"/>
  <c r="O3565" i="1"/>
  <c r="N3567" i="1" l="1"/>
  <c r="O3566" i="1"/>
  <c r="N3568" i="1" l="1"/>
  <c r="O3567" i="1"/>
  <c r="N3569" i="1" l="1"/>
  <c r="O3568" i="1"/>
  <c r="N3570" i="1" l="1"/>
  <c r="O3569" i="1"/>
  <c r="N3571" i="1" l="1"/>
  <c r="O3570" i="1"/>
  <c r="N3572" i="1" l="1"/>
  <c r="O3571" i="1"/>
  <c r="N3573" i="1" l="1"/>
  <c r="O3572" i="1"/>
  <c r="N3574" i="1" l="1"/>
  <c r="O3573" i="1"/>
  <c r="N3575" i="1" l="1"/>
  <c r="O3574" i="1"/>
  <c r="N3576" i="1" l="1"/>
  <c r="O3575" i="1"/>
  <c r="N3577" i="1" l="1"/>
  <c r="O3576" i="1"/>
  <c r="N3578" i="1" l="1"/>
  <c r="O3577" i="1"/>
  <c r="N3579" i="1" l="1"/>
  <c r="O3578" i="1"/>
  <c r="N3580" i="1" l="1"/>
  <c r="O3579" i="1"/>
  <c r="N3581" i="1" l="1"/>
  <c r="O3580" i="1"/>
  <c r="N3582" i="1" l="1"/>
  <c r="O3581" i="1"/>
  <c r="N3583" i="1" l="1"/>
  <c r="O3582" i="1"/>
  <c r="N3584" i="1" l="1"/>
  <c r="O3583" i="1"/>
  <c r="N3585" i="1" l="1"/>
  <c r="O3584" i="1"/>
  <c r="N3586" i="1" l="1"/>
  <c r="O3585" i="1"/>
  <c r="N3587" i="1" l="1"/>
  <c r="O3586" i="1"/>
  <c r="N3588" i="1" l="1"/>
  <c r="O3587" i="1"/>
  <c r="N3589" i="1" l="1"/>
  <c r="O3588" i="1"/>
  <c r="N3590" i="1" l="1"/>
  <c r="O3589" i="1"/>
  <c r="N3591" i="1" l="1"/>
  <c r="O3590" i="1"/>
  <c r="N3592" i="1" l="1"/>
  <c r="O3591" i="1"/>
  <c r="N3593" i="1" l="1"/>
  <c r="O3592" i="1"/>
  <c r="N3594" i="1" l="1"/>
  <c r="O3593" i="1"/>
  <c r="N3595" i="1" l="1"/>
  <c r="O3594" i="1"/>
  <c r="N3596" i="1" l="1"/>
  <c r="O3595" i="1"/>
  <c r="N3597" i="1" l="1"/>
  <c r="O3596" i="1"/>
  <c r="N3598" i="1" l="1"/>
  <c r="O3597" i="1"/>
  <c r="N3599" i="1" l="1"/>
  <c r="O3598" i="1"/>
  <c r="N3600" i="1" l="1"/>
  <c r="O3599" i="1"/>
  <c r="N3601" i="1" l="1"/>
  <c r="O3600" i="1"/>
  <c r="N3602" i="1" l="1"/>
  <c r="O3601" i="1"/>
  <c r="N3603" i="1" l="1"/>
  <c r="O3602" i="1"/>
  <c r="N3604" i="1" l="1"/>
  <c r="O3603" i="1"/>
  <c r="N3605" i="1" l="1"/>
  <c r="O3604" i="1"/>
  <c r="N3606" i="1" l="1"/>
  <c r="O3605" i="1"/>
  <c r="N3607" i="1" l="1"/>
  <c r="O3606" i="1"/>
  <c r="N3608" i="1" l="1"/>
  <c r="O3607" i="1"/>
  <c r="N3609" i="1" l="1"/>
  <c r="O3608" i="1"/>
  <c r="N3610" i="1" l="1"/>
  <c r="O3609" i="1"/>
  <c r="N3611" i="1" l="1"/>
  <c r="O3610" i="1"/>
  <c r="N3612" i="1" l="1"/>
  <c r="O3611" i="1"/>
  <c r="N3613" i="1" l="1"/>
  <c r="O3612" i="1"/>
  <c r="N3614" i="1" l="1"/>
  <c r="O3613" i="1"/>
  <c r="N3615" i="1" l="1"/>
  <c r="O3614" i="1"/>
  <c r="N3616" i="1" l="1"/>
  <c r="O3615" i="1"/>
  <c r="N3617" i="1" l="1"/>
  <c r="O3616" i="1"/>
  <c r="N3618" i="1" l="1"/>
  <c r="O3617" i="1"/>
  <c r="N3619" i="1" l="1"/>
  <c r="O3618" i="1"/>
  <c r="N3620" i="1" l="1"/>
  <c r="O3619" i="1"/>
  <c r="N3621" i="1" l="1"/>
  <c r="O3620" i="1"/>
  <c r="N3622" i="1" l="1"/>
  <c r="O3621" i="1"/>
  <c r="N3623" i="1" l="1"/>
  <c r="O3622" i="1"/>
  <c r="N3624" i="1" l="1"/>
  <c r="O3623" i="1"/>
  <c r="N3625" i="1" l="1"/>
  <c r="O3624" i="1"/>
  <c r="N3626" i="1" l="1"/>
  <c r="O3625" i="1"/>
  <c r="N3627" i="1" l="1"/>
  <c r="O3626" i="1"/>
  <c r="N3628" i="1" l="1"/>
  <c r="O3627" i="1"/>
  <c r="N3629" i="1" l="1"/>
  <c r="O3628" i="1"/>
  <c r="N3630" i="1" l="1"/>
  <c r="O3629" i="1"/>
  <c r="N3631" i="1" l="1"/>
  <c r="O3630" i="1"/>
  <c r="N3632" i="1" l="1"/>
  <c r="O3631" i="1"/>
  <c r="N3633" i="1" l="1"/>
  <c r="O3632" i="1"/>
  <c r="N3634" i="1" l="1"/>
  <c r="O3633" i="1"/>
  <c r="N3635" i="1" l="1"/>
  <c r="O3634" i="1"/>
  <c r="N3636" i="1" l="1"/>
  <c r="O3635" i="1"/>
  <c r="N3637" i="1" l="1"/>
  <c r="O3636" i="1"/>
  <c r="N3638" i="1" l="1"/>
  <c r="O3637" i="1"/>
  <c r="N3639" i="1" l="1"/>
  <c r="O3638" i="1"/>
  <c r="N3640" i="1" l="1"/>
  <c r="O3639" i="1"/>
  <c r="N3641" i="1" l="1"/>
  <c r="O3640" i="1"/>
  <c r="N3642" i="1" l="1"/>
  <c r="O3641" i="1"/>
  <c r="N3643" i="1" l="1"/>
  <c r="O3642" i="1"/>
  <c r="N3644" i="1" l="1"/>
  <c r="O3643" i="1"/>
  <c r="N3645" i="1" l="1"/>
  <c r="O3644" i="1"/>
  <c r="N3646" i="1" l="1"/>
  <c r="O3645" i="1"/>
  <c r="N3647" i="1" l="1"/>
  <c r="O3646" i="1"/>
  <c r="N3648" i="1" l="1"/>
  <c r="O3647" i="1"/>
  <c r="N3649" i="1" l="1"/>
  <c r="O3648" i="1"/>
  <c r="N3650" i="1" l="1"/>
  <c r="O3649" i="1"/>
  <c r="N3651" i="1" l="1"/>
  <c r="O3650" i="1"/>
  <c r="N3652" i="1" l="1"/>
  <c r="O3651" i="1"/>
  <c r="N3653" i="1" l="1"/>
  <c r="O3652" i="1"/>
  <c r="N3654" i="1" l="1"/>
  <c r="O3653" i="1"/>
  <c r="N3655" i="1" l="1"/>
  <c r="O3654" i="1"/>
  <c r="N3656" i="1" l="1"/>
  <c r="O3655" i="1"/>
  <c r="N3657" i="1" l="1"/>
  <c r="O3656" i="1"/>
  <c r="N3658" i="1" l="1"/>
  <c r="O3657" i="1"/>
  <c r="N3659" i="1" l="1"/>
  <c r="O3658" i="1"/>
  <c r="N3660" i="1" l="1"/>
  <c r="O3659" i="1"/>
  <c r="N3661" i="1" l="1"/>
  <c r="O3660" i="1"/>
  <c r="N3662" i="1" l="1"/>
  <c r="O3661" i="1"/>
  <c r="N3663" i="1" l="1"/>
  <c r="O3662" i="1"/>
  <c r="N3664" i="1" l="1"/>
  <c r="O3663" i="1"/>
  <c r="N3665" i="1" l="1"/>
  <c r="O3664" i="1"/>
  <c r="N3666" i="1" l="1"/>
  <c r="O3665" i="1"/>
  <c r="N3667" i="1" l="1"/>
  <c r="O3666" i="1"/>
  <c r="N3668" i="1" l="1"/>
  <c r="O3667" i="1"/>
  <c r="N3669" i="1" l="1"/>
  <c r="O3668" i="1"/>
  <c r="N3670" i="1" l="1"/>
  <c r="O3669" i="1"/>
  <c r="N3671" i="1" l="1"/>
  <c r="O3670" i="1"/>
  <c r="N3672" i="1" l="1"/>
  <c r="O3671" i="1"/>
  <c r="N3673" i="1" l="1"/>
  <c r="O3672" i="1"/>
  <c r="N3674" i="1" l="1"/>
  <c r="O3673" i="1"/>
  <c r="N3675" i="1" l="1"/>
  <c r="O3674" i="1"/>
  <c r="N3676" i="1" l="1"/>
  <c r="O3675" i="1"/>
  <c r="N3677" i="1" l="1"/>
  <c r="O3676" i="1"/>
  <c r="N3678" i="1" l="1"/>
  <c r="O3677" i="1"/>
  <c r="N3679" i="1" l="1"/>
  <c r="O3678" i="1"/>
  <c r="N3680" i="1" l="1"/>
  <c r="O3679" i="1"/>
  <c r="N3681" i="1" l="1"/>
  <c r="O3680" i="1"/>
  <c r="N3682" i="1" l="1"/>
  <c r="O3681" i="1"/>
  <c r="N3683" i="1" l="1"/>
  <c r="O3682" i="1"/>
  <c r="N3684" i="1" l="1"/>
  <c r="O3683" i="1"/>
  <c r="N3685" i="1" l="1"/>
  <c r="O3684" i="1"/>
  <c r="N3686" i="1" l="1"/>
  <c r="O3685" i="1"/>
  <c r="N3687" i="1" l="1"/>
  <c r="O3686" i="1"/>
  <c r="N3688" i="1" l="1"/>
  <c r="O3687" i="1"/>
  <c r="N3689" i="1" l="1"/>
  <c r="O3688" i="1"/>
  <c r="N3690" i="1" l="1"/>
  <c r="O3689" i="1"/>
  <c r="N3691" i="1" l="1"/>
  <c r="O3690" i="1"/>
  <c r="N3692" i="1" l="1"/>
  <c r="O3691" i="1"/>
  <c r="N3693" i="1" l="1"/>
  <c r="O3692" i="1"/>
  <c r="N3694" i="1" l="1"/>
  <c r="O3693" i="1"/>
  <c r="N3695" i="1" l="1"/>
  <c r="O3694" i="1"/>
  <c r="N3696" i="1" l="1"/>
  <c r="O3695" i="1"/>
  <c r="N3697" i="1" l="1"/>
  <c r="O3696" i="1"/>
  <c r="N3698" i="1" l="1"/>
  <c r="O3697" i="1"/>
  <c r="N3699" i="1" l="1"/>
  <c r="O3698" i="1"/>
  <c r="N3700" i="1" l="1"/>
  <c r="O3699" i="1"/>
  <c r="N3701" i="1" l="1"/>
  <c r="O3700" i="1"/>
  <c r="N3702" i="1" l="1"/>
  <c r="O3701" i="1"/>
  <c r="N3703" i="1" l="1"/>
  <c r="O3702" i="1"/>
  <c r="N3704" i="1" l="1"/>
  <c r="O3703" i="1"/>
  <c r="N3705" i="1" l="1"/>
  <c r="O3704" i="1"/>
  <c r="N3706" i="1" l="1"/>
  <c r="O3705" i="1"/>
  <c r="N3707" i="1" l="1"/>
  <c r="O3706" i="1"/>
  <c r="N3708" i="1" l="1"/>
  <c r="O3707" i="1"/>
  <c r="N3709" i="1" l="1"/>
  <c r="O3708" i="1"/>
  <c r="N3710" i="1" l="1"/>
  <c r="O3709" i="1"/>
  <c r="N3711" i="1" l="1"/>
  <c r="O3710" i="1"/>
  <c r="N3712" i="1" l="1"/>
  <c r="O3711" i="1"/>
  <c r="N3713" i="1" l="1"/>
  <c r="O3712" i="1"/>
  <c r="N3714" i="1" l="1"/>
  <c r="O3713" i="1"/>
  <c r="N3715" i="1" l="1"/>
  <c r="O3714" i="1"/>
  <c r="N3716" i="1" l="1"/>
  <c r="O3715" i="1"/>
  <c r="N3717" i="1" l="1"/>
  <c r="O3716" i="1"/>
  <c r="N3718" i="1" l="1"/>
  <c r="O3717" i="1"/>
  <c r="N3719" i="1" l="1"/>
  <c r="O3718" i="1"/>
  <c r="N3720" i="1" l="1"/>
  <c r="O3719" i="1"/>
  <c r="N3721" i="1" l="1"/>
  <c r="O3720" i="1"/>
  <c r="N3722" i="1" l="1"/>
  <c r="O3721" i="1"/>
  <c r="N3723" i="1" l="1"/>
  <c r="O3722" i="1"/>
  <c r="N3724" i="1" l="1"/>
  <c r="O3723" i="1"/>
  <c r="N3725" i="1" l="1"/>
  <c r="O3724" i="1"/>
  <c r="N3726" i="1" l="1"/>
  <c r="O3725" i="1"/>
  <c r="N3727" i="1" l="1"/>
  <c r="O3726" i="1"/>
  <c r="N3728" i="1" l="1"/>
  <c r="O3727" i="1"/>
  <c r="N3729" i="1" l="1"/>
  <c r="O3728" i="1"/>
  <c r="N3730" i="1" l="1"/>
  <c r="O3729" i="1"/>
  <c r="N3731" i="1" l="1"/>
  <c r="O3730" i="1"/>
  <c r="N3732" i="1" l="1"/>
  <c r="O3731" i="1"/>
  <c r="N3733" i="1" l="1"/>
  <c r="O3732" i="1"/>
  <c r="N3734" i="1" l="1"/>
  <c r="O3733" i="1"/>
  <c r="N3735" i="1" l="1"/>
  <c r="O3734" i="1"/>
  <c r="N3736" i="1" l="1"/>
  <c r="O3735" i="1"/>
  <c r="N3737" i="1" l="1"/>
  <c r="O3736" i="1"/>
  <c r="N3738" i="1" l="1"/>
  <c r="O3737" i="1"/>
  <c r="N3739" i="1" l="1"/>
  <c r="O3738" i="1"/>
  <c r="N3740" i="1" l="1"/>
  <c r="O3739" i="1"/>
  <c r="N3741" i="1" l="1"/>
  <c r="O3740" i="1"/>
  <c r="N3742" i="1" l="1"/>
  <c r="O3741" i="1"/>
  <c r="N3743" i="1" l="1"/>
  <c r="O3742" i="1"/>
  <c r="N3744" i="1" l="1"/>
  <c r="O3743" i="1"/>
  <c r="N3745" i="1" l="1"/>
  <c r="O3744" i="1"/>
  <c r="N3746" i="1" l="1"/>
  <c r="O3745" i="1"/>
  <c r="N3747" i="1" l="1"/>
  <c r="O3746" i="1"/>
  <c r="N3748" i="1" l="1"/>
  <c r="O3747" i="1"/>
  <c r="N3749" i="1" l="1"/>
  <c r="O3748" i="1"/>
  <c r="N3750" i="1" l="1"/>
  <c r="O3749" i="1"/>
  <c r="N3751" i="1" l="1"/>
  <c r="O3750" i="1"/>
  <c r="N3752" i="1" l="1"/>
  <c r="O3751" i="1"/>
  <c r="N3753" i="1" l="1"/>
  <c r="O3752" i="1"/>
  <c r="N3754" i="1" l="1"/>
  <c r="O3753" i="1"/>
  <c r="N3755" i="1" l="1"/>
  <c r="O3754" i="1"/>
  <c r="N3756" i="1" l="1"/>
  <c r="O3755" i="1"/>
  <c r="N3757" i="1" l="1"/>
  <c r="O3756" i="1"/>
  <c r="N3758" i="1" l="1"/>
  <c r="O3757" i="1"/>
  <c r="N3759" i="1" l="1"/>
  <c r="O3758" i="1"/>
  <c r="N3760" i="1" l="1"/>
  <c r="O3759" i="1"/>
  <c r="N3761" i="1" l="1"/>
  <c r="O3760" i="1"/>
  <c r="N3762" i="1" l="1"/>
  <c r="O3761" i="1"/>
  <c r="N3763" i="1" l="1"/>
  <c r="O3762" i="1"/>
  <c r="N3764" i="1" l="1"/>
  <c r="O3763" i="1"/>
  <c r="N3765" i="1" l="1"/>
  <c r="O3764" i="1"/>
  <c r="N3766" i="1" l="1"/>
  <c r="O3765" i="1"/>
  <c r="N3767" i="1" l="1"/>
  <c r="O3766" i="1"/>
  <c r="N3768" i="1" l="1"/>
  <c r="O3767" i="1"/>
  <c r="N3769" i="1" l="1"/>
  <c r="O3768" i="1"/>
  <c r="N3770" i="1" l="1"/>
  <c r="O3769" i="1"/>
  <c r="N3771" i="1" l="1"/>
  <c r="O3770" i="1"/>
  <c r="N3772" i="1" l="1"/>
  <c r="O3771" i="1"/>
  <c r="N3773" i="1" l="1"/>
  <c r="O3772" i="1"/>
  <c r="N3774" i="1" l="1"/>
  <c r="O3773" i="1"/>
  <c r="N3775" i="1" l="1"/>
  <c r="O3774" i="1"/>
  <c r="N3776" i="1" l="1"/>
  <c r="O3775" i="1"/>
  <c r="N3777" i="1" l="1"/>
  <c r="O3776" i="1"/>
  <c r="N3778" i="1" l="1"/>
  <c r="O3777" i="1"/>
  <c r="N3779" i="1" l="1"/>
  <c r="O3778" i="1"/>
  <c r="N3780" i="1" l="1"/>
  <c r="O3779" i="1"/>
  <c r="N3781" i="1" l="1"/>
  <c r="O3780" i="1"/>
  <c r="N3782" i="1" l="1"/>
  <c r="O3781" i="1"/>
  <c r="N3783" i="1" l="1"/>
  <c r="O3782" i="1"/>
  <c r="N3784" i="1" l="1"/>
  <c r="O3783" i="1"/>
  <c r="N3785" i="1" l="1"/>
  <c r="O3784" i="1"/>
  <c r="N3786" i="1" l="1"/>
  <c r="O3785" i="1"/>
  <c r="N3787" i="1" l="1"/>
  <c r="O3786" i="1"/>
  <c r="N3788" i="1" l="1"/>
  <c r="O3787" i="1"/>
  <c r="N3789" i="1" l="1"/>
  <c r="O3788" i="1"/>
  <c r="N3790" i="1" l="1"/>
  <c r="O3789" i="1"/>
  <c r="N3791" i="1" l="1"/>
  <c r="O3790" i="1"/>
  <c r="N3792" i="1" l="1"/>
  <c r="O3791" i="1"/>
  <c r="N3793" i="1" l="1"/>
  <c r="O3792" i="1"/>
  <c r="N3794" i="1" l="1"/>
  <c r="O3793" i="1"/>
  <c r="N3795" i="1" l="1"/>
  <c r="O3794" i="1"/>
  <c r="N3796" i="1" l="1"/>
  <c r="O3795" i="1"/>
  <c r="N3797" i="1" l="1"/>
  <c r="O3796" i="1"/>
  <c r="N3798" i="1" l="1"/>
  <c r="O3797" i="1"/>
  <c r="N3799" i="1" l="1"/>
  <c r="O3798" i="1"/>
  <c r="N3800" i="1" l="1"/>
  <c r="O3799" i="1"/>
  <c r="N3801" i="1" l="1"/>
  <c r="O3800" i="1"/>
  <c r="N3802" i="1" l="1"/>
  <c r="O3801" i="1"/>
  <c r="N3803" i="1" l="1"/>
  <c r="O3802" i="1"/>
  <c r="N3804" i="1" l="1"/>
  <c r="O3803" i="1"/>
  <c r="N3805" i="1" l="1"/>
  <c r="O3804" i="1"/>
  <c r="N3806" i="1" l="1"/>
  <c r="O3805" i="1"/>
  <c r="N3807" i="1" l="1"/>
  <c r="O3806" i="1"/>
  <c r="N3808" i="1" l="1"/>
  <c r="O3807" i="1"/>
  <c r="N3809" i="1" l="1"/>
  <c r="O3808" i="1"/>
  <c r="N3810" i="1" l="1"/>
  <c r="O3809" i="1"/>
  <c r="N3811" i="1" l="1"/>
  <c r="O3810" i="1"/>
  <c r="N3812" i="1" l="1"/>
  <c r="O3811" i="1"/>
  <c r="N3813" i="1" l="1"/>
  <c r="O3812" i="1"/>
  <c r="N3814" i="1" l="1"/>
  <c r="O3813" i="1"/>
  <c r="N3815" i="1" l="1"/>
  <c r="O3814" i="1"/>
  <c r="N3816" i="1" l="1"/>
  <c r="O3815" i="1"/>
  <c r="N3817" i="1" l="1"/>
  <c r="O3816" i="1"/>
  <c r="N3818" i="1" l="1"/>
  <c r="O3817" i="1"/>
  <c r="N3819" i="1" l="1"/>
  <c r="O3818" i="1"/>
  <c r="N3820" i="1" l="1"/>
  <c r="O3819" i="1"/>
  <c r="N3821" i="1" l="1"/>
  <c r="O3820" i="1"/>
  <c r="N3822" i="1" l="1"/>
  <c r="O3821" i="1"/>
  <c r="N3823" i="1" l="1"/>
  <c r="O3822" i="1"/>
  <c r="N3824" i="1" l="1"/>
  <c r="O3823" i="1"/>
  <c r="N3825" i="1" l="1"/>
  <c r="O3824" i="1"/>
  <c r="N3826" i="1" l="1"/>
  <c r="O3825" i="1"/>
  <c r="N3827" i="1" l="1"/>
  <c r="O3826" i="1"/>
  <c r="N3828" i="1" l="1"/>
  <c r="O3827" i="1"/>
  <c r="N3829" i="1" l="1"/>
  <c r="O3828" i="1"/>
  <c r="N3830" i="1" l="1"/>
  <c r="O3829" i="1"/>
  <c r="N3831" i="1" l="1"/>
  <c r="O3830" i="1"/>
  <c r="N3832" i="1" l="1"/>
  <c r="O3831" i="1"/>
  <c r="N3833" i="1" l="1"/>
  <c r="O3832" i="1"/>
  <c r="N3834" i="1" l="1"/>
  <c r="O3833" i="1"/>
  <c r="N3835" i="1" l="1"/>
  <c r="O3834" i="1"/>
  <c r="N3836" i="1" l="1"/>
  <c r="O3835" i="1"/>
  <c r="N3837" i="1" l="1"/>
  <c r="O3836" i="1"/>
  <c r="N3838" i="1" l="1"/>
  <c r="O3837" i="1"/>
  <c r="N3839" i="1" l="1"/>
  <c r="O3838" i="1"/>
  <c r="N3840" i="1" l="1"/>
  <c r="O3839" i="1"/>
  <c r="N3841" i="1" l="1"/>
  <c r="O3840" i="1"/>
  <c r="N3842" i="1" l="1"/>
  <c r="O3841" i="1"/>
  <c r="N3843" i="1" l="1"/>
  <c r="O3842" i="1"/>
  <c r="N3844" i="1" l="1"/>
  <c r="O3843" i="1"/>
  <c r="N3845" i="1" l="1"/>
  <c r="O3844" i="1"/>
  <c r="N3846" i="1" l="1"/>
  <c r="O3845" i="1"/>
  <c r="N3847" i="1" l="1"/>
  <c r="O3846" i="1"/>
  <c r="N3848" i="1" l="1"/>
  <c r="O3847" i="1"/>
  <c r="N3849" i="1" l="1"/>
  <c r="O3848" i="1"/>
  <c r="N3850" i="1" l="1"/>
  <c r="O3849" i="1"/>
  <c r="N3851" i="1" l="1"/>
  <c r="O3850" i="1"/>
  <c r="N3852" i="1" l="1"/>
  <c r="O3851" i="1"/>
  <c r="N3853" i="1" l="1"/>
  <c r="O3852" i="1"/>
  <c r="N3854" i="1" l="1"/>
  <c r="O3853" i="1"/>
  <c r="N3855" i="1" l="1"/>
  <c r="O3854" i="1"/>
  <c r="N3856" i="1" l="1"/>
  <c r="O3855" i="1"/>
  <c r="N3857" i="1" l="1"/>
  <c r="O3856" i="1"/>
  <c r="N3858" i="1" l="1"/>
  <c r="O3857" i="1"/>
  <c r="N3859" i="1" l="1"/>
  <c r="O3858" i="1"/>
  <c r="N3860" i="1" l="1"/>
  <c r="O3859" i="1"/>
  <c r="N3861" i="1" l="1"/>
  <c r="O3860" i="1"/>
  <c r="N3862" i="1" l="1"/>
  <c r="O3861" i="1"/>
  <c r="N3863" i="1" l="1"/>
  <c r="O3862" i="1"/>
  <c r="N3864" i="1" l="1"/>
  <c r="O3863" i="1"/>
  <c r="N3865" i="1" l="1"/>
  <c r="O3864" i="1"/>
  <c r="N3866" i="1" l="1"/>
  <c r="O3865" i="1"/>
  <c r="N3867" i="1" l="1"/>
  <c r="O3866" i="1"/>
  <c r="N3868" i="1" l="1"/>
  <c r="O3867" i="1"/>
  <c r="N3869" i="1" l="1"/>
  <c r="O3868" i="1"/>
  <c r="N3870" i="1" l="1"/>
  <c r="O3869" i="1"/>
  <c r="N3871" i="1" l="1"/>
  <c r="O3870" i="1"/>
  <c r="N3872" i="1" l="1"/>
  <c r="O3871" i="1"/>
  <c r="N3873" i="1" l="1"/>
  <c r="O3872" i="1"/>
  <c r="N3874" i="1" l="1"/>
  <c r="O3873" i="1"/>
  <c r="N3875" i="1" l="1"/>
  <c r="O3874" i="1"/>
  <c r="N3876" i="1" l="1"/>
  <c r="O3875" i="1"/>
  <c r="N3877" i="1" l="1"/>
  <c r="O3876" i="1"/>
  <c r="N3878" i="1" l="1"/>
  <c r="O3877" i="1"/>
  <c r="N3879" i="1" l="1"/>
  <c r="O3878" i="1"/>
  <c r="N3880" i="1" l="1"/>
  <c r="O3879" i="1"/>
  <c r="N3881" i="1" l="1"/>
  <c r="O3880" i="1"/>
  <c r="N3882" i="1" l="1"/>
  <c r="O3881" i="1"/>
  <c r="N3883" i="1" l="1"/>
  <c r="O3882" i="1"/>
  <c r="N3884" i="1" l="1"/>
  <c r="O3883" i="1"/>
  <c r="N3885" i="1" l="1"/>
  <c r="O3884" i="1"/>
  <c r="N3886" i="1" l="1"/>
  <c r="O3885" i="1"/>
  <c r="N3887" i="1" l="1"/>
  <c r="O3886" i="1"/>
  <c r="N3888" i="1" l="1"/>
  <c r="O3887" i="1"/>
  <c r="N3889" i="1" l="1"/>
  <c r="O3888" i="1"/>
  <c r="N3890" i="1" l="1"/>
  <c r="O3889" i="1"/>
  <c r="N3891" i="1" l="1"/>
  <c r="O3890" i="1"/>
  <c r="N3892" i="1" l="1"/>
  <c r="O3891" i="1"/>
  <c r="N3893" i="1" l="1"/>
  <c r="O3892" i="1"/>
  <c r="N3894" i="1" l="1"/>
  <c r="O3893" i="1"/>
  <c r="N3895" i="1" l="1"/>
  <c r="O3894" i="1"/>
  <c r="N3896" i="1" l="1"/>
  <c r="O3895" i="1"/>
  <c r="N3897" i="1" l="1"/>
  <c r="O3896" i="1"/>
  <c r="N3898" i="1" l="1"/>
  <c r="O3897" i="1"/>
  <c r="N3899" i="1" l="1"/>
  <c r="O3898" i="1"/>
  <c r="N3900" i="1" l="1"/>
  <c r="O3899" i="1"/>
  <c r="N3901" i="1" l="1"/>
  <c r="O3900" i="1"/>
  <c r="N3902" i="1" l="1"/>
  <c r="O3901" i="1"/>
  <c r="N3903" i="1" l="1"/>
  <c r="O3902" i="1"/>
  <c r="N3904" i="1" l="1"/>
  <c r="O3903" i="1"/>
  <c r="N3905" i="1" l="1"/>
  <c r="O3904" i="1"/>
  <c r="N3906" i="1" l="1"/>
  <c r="O3905" i="1"/>
  <c r="N3907" i="1" l="1"/>
  <c r="O3906" i="1"/>
  <c r="N3908" i="1" l="1"/>
  <c r="O3907" i="1"/>
  <c r="N3909" i="1" l="1"/>
  <c r="O3908" i="1"/>
  <c r="N3910" i="1" l="1"/>
  <c r="O3909" i="1"/>
  <c r="N3911" i="1" l="1"/>
  <c r="O3910" i="1"/>
  <c r="N3912" i="1" l="1"/>
  <c r="O3911" i="1"/>
  <c r="N3913" i="1" l="1"/>
  <c r="O3912" i="1"/>
  <c r="N3914" i="1" l="1"/>
  <c r="O3913" i="1"/>
  <c r="N3915" i="1" l="1"/>
  <c r="O3914" i="1"/>
  <c r="N3916" i="1" l="1"/>
  <c r="O3915" i="1"/>
  <c r="N3917" i="1" l="1"/>
  <c r="O3916" i="1"/>
  <c r="N3918" i="1" l="1"/>
  <c r="O3917" i="1"/>
  <c r="N3919" i="1" l="1"/>
  <c r="O3918" i="1"/>
  <c r="N3920" i="1" l="1"/>
  <c r="O3919" i="1"/>
  <c r="N3921" i="1" l="1"/>
  <c r="O3920" i="1"/>
  <c r="N3922" i="1" l="1"/>
  <c r="O3921" i="1"/>
  <c r="N3923" i="1" l="1"/>
  <c r="O3922" i="1"/>
  <c r="N3924" i="1" l="1"/>
  <c r="O3923" i="1"/>
  <c r="N3925" i="1" l="1"/>
  <c r="O3924" i="1"/>
  <c r="N3926" i="1" l="1"/>
  <c r="O3925" i="1"/>
  <c r="N3927" i="1" l="1"/>
  <c r="O3926" i="1"/>
  <c r="N3928" i="1" l="1"/>
  <c r="O3927" i="1"/>
  <c r="N3929" i="1" l="1"/>
  <c r="O3928" i="1"/>
  <c r="N3930" i="1" l="1"/>
  <c r="O3929" i="1"/>
  <c r="N3931" i="1" l="1"/>
  <c r="O3930" i="1"/>
  <c r="N3932" i="1" l="1"/>
  <c r="O3931" i="1"/>
  <c r="N3933" i="1" l="1"/>
  <c r="O3932" i="1"/>
  <c r="N3934" i="1" l="1"/>
  <c r="O3933" i="1"/>
  <c r="N3935" i="1" l="1"/>
  <c r="O3934" i="1"/>
  <c r="N3936" i="1" l="1"/>
  <c r="O3935" i="1"/>
  <c r="N3937" i="1" l="1"/>
  <c r="O3936" i="1"/>
  <c r="N3938" i="1" l="1"/>
  <c r="O3937" i="1"/>
  <c r="N3939" i="1" l="1"/>
  <c r="O3938" i="1"/>
  <c r="N3940" i="1" l="1"/>
  <c r="O3939" i="1"/>
  <c r="N3941" i="1" l="1"/>
  <c r="O3940" i="1"/>
  <c r="N3942" i="1" l="1"/>
  <c r="O3941" i="1"/>
  <c r="N3943" i="1" l="1"/>
  <c r="O3942" i="1"/>
  <c r="N3944" i="1" l="1"/>
  <c r="O3943" i="1"/>
  <c r="N3945" i="1" l="1"/>
  <c r="O3944" i="1"/>
  <c r="N3946" i="1" l="1"/>
  <c r="O3945" i="1"/>
  <c r="N3947" i="1" l="1"/>
  <c r="O3946" i="1"/>
  <c r="N3948" i="1" l="1"/>
  <c r="O3947" i="1"/>
  <c r="N3949" i="1" l="1"/>
  <c r="O3948" i="1"/>
  <c r="N3950" i="1" l="1"/>
  <c r="O3949" i="1"/>
  <c r="N3951" i="1" l="1"/>
  <c r="O3950" i="1"/>
  <c r="N3952" i="1" l="1"/>
  <c r="O3951" i="1"/>
  <c r="N3953" i="1" l="1"/>
  <c r="O3952" i="1"/>
  <c r="N3954" i="1" l="1"/>
  <c r="O3953" i="1"/>
  <c r="N3955" i="1" l="1"/>
  <c r="O3954" i="1"/>
  <c r="N3956" i="1" l="1"/>
  <c r="O3955" i="1"/>
  <c r="N3957" i="1" l="1"/>
  <c r="O3956" i="1"/>
  <c r="N3958" i="1" l="1"/>
  <c r="O3957" i="1"/>
  <c r="N3959" i="1" l="1"/>
  <c r="O3958" i="1"/>
  <c r="N3960" i="1" l="1"/>
  <c r="O3959" i="1"/>
  <c r="N3961" i="1" l="1"/>
  <c r="O3960" i="1"/>
  <c r="N3962" i="1" l="1"/>
  <c r="O3961" i="1"/>
  <c r="N3963" i="1" l="1"/>
  <c r="O3962" i="1"/>
  <c r="N3964" i="1" l="1"/>
  <c r="O3963" i="1"/>
  <c r="N3965" i="1" l="1"/>
  <c r="O3964" i="1"/>
  <c r="N3966" i="1" l="1"/>
  <c r="O3965" i="1"/>
  <c r="N3967" i="1" l="1"/>
  <c r="O3966" i="1"/>
  <c r="N3968" i="1" l="1"/>
  <c r="O3967" i="1"/>
  <c r="N3969" i="1" l="1"/>
  <c r="O3968" i="1"/>
  <c r="N3970" i="1" l="1"/>
  <c r="O3969" i="1"/>
  <c r="N3971" i="1" l="1"/>
  <c r="O3970" i="1"/>
  <c r="N3972" i="1" l="1"/>
  <c r="O3971" i="1"/>
  <c r="N3973" i="1" l="1"/>
  <c r="O3972" i="1"/>
  <c r="N3974" i="1" l="1"/>
  <c r="O3973" i="1"/>
  <c r="N3975" i="1" l="1"/>
  <c r="O3974" i="1"/>
  <c r="N3976" i="1" l="1"/>
  <c r="O3975" i="1"/>
  <c r="N3977" i="1" l="1"/>
  <c r="O3976" i="1"/>
  <c r="N3978" i="1" l="1"/>
  <c r="O3977" i="1"/>
  <c r="N3979" i="1" l="1"/>
  <c r="O3978" i="1"/>
  <c r="N3980" i="1" l="1"/>
  <c r="O3979" i="1"/>
  <c r="N3981" i="1" l="1"/>
  <c r="O3980" i="1"/>
  <c r="N3982" i="1" l="1"/>
  <c r="O3981" i="1"/>
  <c r="N3983" i="1" l="1"/>
  <c r="O3982" i="1"/>
  <c r="N3984" i="1" l="1"/>
  <c r="O3983" i="1"/>
  <c r="N3985" i="1" l="1"/>
  <c r="O3984" i="1"/>
  <c r="N3986" i="1" l="1"/>
  <c r="O3985" i="1"/>
  <c r="N3987" i="1" l="1"/>
  <c r="O3986" i="1"/>
  <c r="N3988" i="1" l="1"/>
  <c r="O3987" i="1"/>
  <c r="N3989" i="1" l="1"/>
  <c r="O3988" i="1"/>
  <c r="N3990" i="1" l="1"/>
  <c r="O3989" i="1"/>
  <c r="N3991" i="1" l="1"/>
  <c r="O3990" i="1"/>
  <c r="N3992" i="1" l="1"/>
  <c r="O3991" i="1"/>
  <c r="N3993" i="1" l="1"/>
  <c r="O3992" i="1"/>
  <c r="N3994" i="1" l="1"/>
  <c r="O3993" i="1"/>
  <c r="N3995" i="1" l="1"/>
  <c r="O3994" i="1"/>
  <c r="N3996" i="1" l="1"/>
  <c r="O3995" i="1"/>
  <c r="N3997" i="1" l="1"/>
  <c r="O3996" i="1"/>
  <c r="N3998" i="1" l="1"/>
  <c r="O3997" i="1"/>
  <c r="N3999" i="1" l="1"/>
  <c r="O3998" i="1"/>
  <c r="N4000" i="1" l="1"/>
  <c r="O3999" i="1"/>
  <c r="N4001" i="1" l="1"/>
  <c r="O4000" i="1"/>
  <c r="N4002" i="1" l="1"/>
  <c r="O4002" i="1" s="1"/>
  <c r="O400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<sst xmlns="http://schemas.openxmlformats.org/spreadsheetml/2006/main" count="92" uniqueCount="68">
  <si>
    <t>Valuation Date</t>
    <phoneticPr fontId="1" type="noConversion"/>
  </si>
  <si>
    <t>Maturity</t>
    <phoneticPr fontId="1" type="noConversion"/>
  </si>
  <si>
    <t>Maturity (in year)</t>
    <phoneticPr fontId="1" type="noConversion"/>
  </si>
  <si>
    <t>Yield(%)</t>
    <phoneticPr fontId="1" type="noConversion"/>
  </si>
  <si>
    <t>Source: China Bond Website (https://yield.chinabond.com.cn/cbweb-mn/yield_main?locale=CN#)</t>
    <phoneticPr fontId="1" type="noConversion"/>
  </si>
  <si>
    <t>Note: I choose "Logarithmic Curve" over "Polynomial Curve Fit" due to higher R2</t>
    <phoneticPr fontId="1" type="noConversion"/>
  </si>
  <si>
    <t xml:space="preserve">         Exponential curve with power 2 has R2 0.9215</t>
    <phoneticPr fontId="1" type="noConversion"/>
  </si>
  <si>
    <t xml:space="preserve">         In this example, I do not consider higher power </t>
    <phoneticPr fontId="1" type="noConversion"/>
  </si>
  <si>
    <t>Create the standard Yield Curve Table</t>
    <phoneticPr fontId="1" type="noConversion"/>
  </si>
  <si>
    <t>Time Interval</t>
    <phoneticPr fontId="1" type="noConversion"/>
  </si>
  <si>
    <t>Setting</t>
    <phoneticPr fontId="1" type="noConversion"/>
  </si>
  <si>
    <t>Note: each 3 month contains 20 intervals</t>
    <phoneticPr fontId="1" type="noConversion"/>
  </si>
  <si>
    <t>Maturity (year)</t>
    <phoneticPr fontId="1" type="noConversion"/>
  </si>
  <si>
    <t>Creating the "Yield Curve Table"</t>
    <phoneticPr fontId="1" type="noConversion"/>
  </si>
  <si>
    <t>Sheet: Yield Curve Fitting</t>
    <phoneticPr fontId="1" type="noConversion"/>
  </si>
  <si>
    <t>Location</t>
    <phoneticPr fontId="1" type="noConversion"/>
  </si>
  <si>
    <t>Procedure</t>
    <phoneticPr fontId="1" type="noConversion"/>
  </si>
  <si>
    <t>Step 2</t>
    <phoneticPr fontId="1" type="noConversion"/>
  </si>
  <si>
    <t>Step 1</t>
    <phoneticPr fontId="1" type="noConversion"/>
  </si>
  <si>
    <t>Interest Rate Calculation is based on "Chinese Government Official Document Guide: Notice of the China Banking and Insurance Regulatory Commission on Matters Concerning the Implementation of the Solvency Supervision Rules for Insurance Companies (II)"</t>
    <phoneticPr fontId="1" type="noConversion"/>
  </si>
  <si>
    <t>Source: State Administration of Financial Supervision and Administration</t>
    <phoneticPr fontId="1" type="noConversion"/>
  </si>
  <si>
    <t>Position Index</t>
    <phoneticPr fontId="1" type="noConversion"/>
  </si>
  <si>
    <t xml:space="preserve">Yield(% Year) </t>
  </si>
  <si>
    <t>Lower Maturity</t>
    <phoneticPr fontId="1" type="noConversion"/>
  </si>
  <si>
    <t>Higher Maturity</t>
    <phoneticPr fontId="1" type="noConversion"/>
  </si>
  <si>
    <t>Higher Rate(%)</t>
    <phoneticPr fontId="1" type="noConversion"/>
  </si>
  <si>
    <t>Lower Rate(%)</t>
    <phoneticPr fontId="1" type="noConversion"/>
  </si>
  <si>
    <t>R=Lower Yield +Factor * (Higher Yield - Lower Yield)</t>
    <phoneticPr fontId="1" type="noConversion"/>
  </si>
  <si>
    <t>where: Factor =  (Maturity - Lower Maturity)/(Higher Maturity - Lower Maturity)</t>
  </si>
  <si>
    <t>Formula 1:</t>
    <phoneticPr fontId="1" type="noConversion"/>
  </si>
  <si>
    <t>Indicator</t>
    <phoneticPr fontId="1" type="noConversion"/>
  </si>
  <si>
    <t>Formula 2:</t>
    <phoneticPr fontId="1" type="noConversion"/>
  </si>
  <si>
    <t>Final Rate</t>
    <phoneticPr fontId="1" type="noConversion"/>
  </si>
  <si>
    <t>Base Rate + Illiquidity Premium</t>
    <phoneticPr fontId="1" type="noConversion"/>
  </si>
  <si>
    <t>Interm Rate + Illiquidity Premium</t>
    <phoneticPr fontId="1" type="noConversion"/>
  </si>
  <si>
    <t>Final Rate  + Illiquidity Premium</t>
    <phoneticPr fontId="1" type="noConversion"/>
  </si>
  <si>
    <t>r_t = r_20 + (4.5%-r_20)*(t-20)/(40-20)</t>
    <phoneticPr fontId="1" type="noConversion"/>
  </si>
  <si>
    <t>R_t = r_t*(t-20)/(40-20)+ r_base*(40-t)/(40-20)</t>
    <phoneticPr fontId="1" type="noConversion"/>
  </si>
  <si>
    <t>In this example, I assume</t>
    <phoneticPr fontId="1" type="noConversion"/>
  </si>
  <si>
    <t xml:space="preserve">Illiquidity premium </t>
    <phoneticPr fontId="1" type="noConversion"/>
  </si>
  <si>
    <t>t</t>
    <phoneticPr fontId="1" type="noConversion"/>
  </si>
  <si>
    <t xml:space="preserve">Interpolation </t>
    <phoneticPr fontId="1" type="noConversion"/>
  </si>
  <si>
    <t xml:space="preserve">Rate(% Year) </t>
    <phoneticPr fontId="1" type="noConversion"/>
  </si>
  <si>
    <t xml:space="preserve">Final Rate(% Year) </t>
    <phoneticPr fontId="1" type="noConversion"/>
  </si>
  <si>
    <t xml:space="preserve">Forward Rate(% Month) </t>
    <phoneticPr fontId="1" type="noConversion"/>
  </si>
  <si>
    <t>Granularity</t>
    <phoneticPr fontId="1" type="noConversion"/>
  </si>
  <si>
    <t>Insurance Contract Group</t>
    <phoneticPr fontId="1" type="noConversion"/>
  </si>
  <si>
    <t>0d</t>
    <phoneticPr fontId="1" type="noConversion"/>
  </si>
  <si>
    <t>1m</t>
    <phoneticPr fontId="1" type="noConversion"/>
  </si>
  <si>
    <t>2m</t>
    <phoneticPr fontId="1" type="noConversion"/>
  </si>
  <si>
    <t>3m</t>
    <phoneticPr fontId="1" type="noConversion"/>
  </si>
  <si>
    <t>6m</t>
    <phoneticPr fontId="1" type="noConversion"/>
  </si>
  <si>
    <t>9m</t>
    <phoneticPr fontId="1" type="noConversion"/>
  </si>
  <si>
    <t>1y</t>
    <phoneticPr fontId="1" type="noConversion"/>
  </si>
  <si>
    <t>2y</t>
    <phoneticPr fontId="1" type="noConversion"/>
  </si>
  <si>
    <t>3y</t>
    <phoneticPr fontId="1" type="noConversion"/>
  </si>
  <si>
    <t>5y</t>
    <phoneticPr fontId="1" type="noConversion"/>
  </si>
  <si>
    <t>7y</t>
    <phoneticPr fontId="1" type="noConversion"/>
  </si>
  <si>
    <t>10y</t>
    <phoneticPr fontId="1" type="noConversion"/>
  </si>
  <si>
    <t>15y</t>
    <phoneticPr fontId="1" type="noConversion"/>
  </si>
  <si>
    <t>20y</t>
    <phoneticPr fontId="1" type="noConversion"/>
  </si>
  <si>
    <t>30y</t>
    <phoneticPr fontId="1" type="noConversion"/>
  </si>
  <si>
    <t>40y</t>
    <phoneticPr fontId="1" type="noConversion"/>
  </si>
  <si>
    <t>50y</t>
    <phoneticPr fontId="1" type="noConversion"/>
  </si>
  <si>
    <t>Raw Data</t>
    <phoneticPr fontId="1" type="noConversion"/>
  </si>
  <si>
    <t>Source: ChinaBond Website "https://yield.chinabond.com.cn/cbweb-mn/yield_main?locale=CN"</t>
    <phoneticPr fontId="1" type="noConversion"/>
  </si>
  <si>
    <t>where Interm Rate is obatined using "two times intepolation method"</t>
    <phoneticPr fontId="1" type="noConversion"/>
  </si>
  <si>
    <t>Formulas are all based on：“Solvency Supervision Rules No. 3 for Insurance Companies: Life Insurance Contracts Article 19 of the Liability Assessment stipulates”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</si>
</sst>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0"/>
      <color rgb="FFFFFFFF"/>
      <name val="Arial"/>
      <family val="2"/>
    </font>
    <font>
      <u/>
      <sz val="11"/>
      <color theme="10"/>
      <name val="等线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4" borderId="0" xfId="0" applyFill="1">
      <alignment vertical="center"/>
    </xf>
    <xf numFmtId="0" fontId="0" fillId="4" borderId="0" xfId="0" applyFill="1" applyAlignme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4" borderId="5" xfId="0" applyFill="1" applyBorder="1">
      <alignment vertical="center"/>
    </xf>
    <xf numFmtId="0" fontId="0" fillId="4" borderId="1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10" xfId="0" applyFill="1" applyBorder="1">
      <alignment vertical="center"/>
    </xf>
    <xf numFmtId="0" fontId="2" fillId="2" borderId="11" xfId="0" applyFont="1" applyFill="1" applyBorder="1" applyAlignment="1">
      <alignment horizontal="center" vertical="center"/>
    </xf>
    <xf numFmtId="0" fontId="0" fillId="3" borderId="5" xfId="0" applyFill="1" applyBorder="1" applyAlignment="1"/>
    <xf numFmtId="0" fontId="0" fillId="0" borderId="7" xfId="0" applyBorder="1">
      <alignment vertical="center"/>
    </xf>
    <xf numFmtId="0" fontId="0" fillId="4" borderId="5" xfId="0" applyFill="1" applyBorder="1" applyAlignment="1"/>
    <xf numFmtId="0" fontId="0" fillId="4" borderId="8" xfId="0" applyFill="1" applyBorder="1" applyAlignment="1"/>
    <xf numFmtId="0" fontId="3" fillId="4" borderId="0" xfId="1" applyFill="1">
      <alignment vertical="center"/>
    </xf>
    <xf numFmtId="0" fontId="0" fillId="4" borderId="0" xfId="0" applyFill="1" applyAlignment="1">
      <alignment horizontal="centerContinuous" vertical="center"/>
    </xf>
    <xf numFmtId="0" fontId="0" fillId="4" borderId="0" xfId="0" applyFill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4" borderId="12" xfId="0" applyFill="1" applyBorder="1">
      <alignment vertical="center"/>
    </xf>
    <xf numFmtId="0" fontId="0" fillId="4" borderId="4" xfId="0" applyFill="1" applyBorder="1">
      <alignment vertical="center"/>
    </xf>
    <xf numFmtId="10" fontId="0" fillId="4" borderId="10" xfId="0" applyNumberFormat="1" applyFill="1" applyBorder="1">
      <alignment vertical="center"/>
    </xf>
    <xf numFmtId="14" fontId="0" fillId="4" borderId="5" xfId="0" applyNumberFormat="1" applyFill="1" applyBorder="1" applyAlignment="1">
      <alignment horizontal="center" vertical="center"/>
    </xf>
    <xf numFmtId="14" fontId="0" fillId="4" borderId="6" xfId="0" applyNumberFormat="1" applyFill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u="none" strike="noStrike" baseline="0">
                <a:effectLst/>
              </a:rPr>
              <a:t>Logarithmic Curve</a:t>
            </a:r>
            <a:endParaRPr lang="en-US" altLang="zh-CN" b="1" i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0.11757917760279965"/>
                  <c:y val="0.1526534703995333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'Yield Curve Table'!$D$3:$D$18</c:f>
              <c:numCache>
                <c:formatCode>General</c:formatCode>
                <c:ptCount val="16"/>
                <c:pt idx="0">
                  <c:v>0.08</c:v>
                </c:pt>
                <c:pt idx="1">
                  <c:v>0.17</c:v>
                </c:pt>
                <c:pt idx="2">
                  <c:v>0.25</c:v>
                </c:pt>
                <c:pt idx="3">
                  <c:v>0.5</c:v>
                </c:pt>
                <c:pt idx="4">
                  <c:v>0.75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7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  <c:pt idx="13">
                  <c:v>30</c:v>
                </c:pt>
                <c:pt idx="14">
                  <c:v>40</c:v>
                </c:pt>
                <c:pt idx="15">
                  <c:v>50</c:v>
                </c:pt>
              </c:numCache>
            </c:numRef>
          </c:xVal>
          <c:yVal>
            <c:numRef>
              <c:f>'Yield Curve Table'!$E$3:$E$18</c:f>
              <c:numCache>
                <c:formatCode>General</c:formatCode>
                <c:ptCount val="16"/>
                <c:pt idx="0">
                  <c:v>1.5105</c:v>
                </c:pt>
                <c:pt idx="1">
                  <c:v>1.5198</c:v>
                </c:pt>
                <c:pt idx="2">
                  <c:v>1.5376000000000001</c:v>
                </c:pt>
                <c:pt idx="3">
                  <c:v>1.5724</c:v>
                </c:pt>
                <c:pt idx="4">
                  <c:v>1.5895999999999999</c:v>
                </c:pt>
                <c:pt idx="5">
                  <c:v>1.6040000000000001</c:v>
                </c:pt>
                <c:pt idx="6">
                  <c:v>1.7862</c:v>
                </c:pt>
                <c:pt idx="7">
                  <c:v>1.9109</c:v>
                </c:pt>
                <c:pt idx="8">
                  <c:v>2.0659000000000001</c:v>
                </c:pt>
                <c:pt idx="9">
                  <c:v>2.2115999999999998</c:v>
                </c:pt>
                <c:pt idx="10">
                  <c:v>2.2608999999999999</c:v>
                </c:pt>
                <c:pt idx="11">
                  <c:v>2.3652000000000002</c:v>
                </c:pt>
                <c:pt idx="12">
                  <c:v>2.4106000000000001</c:v>
                </c:pt>
                <c:pt idx="13">
                  <c:v>2.5057</c:v>
                </c:pt>
                <c:pt idx="14">
                  <c:v>2.5421999999999998</c:v>
                </c:pt>
                <c:pt idx="15">
                  <c:v>2.5449999999999999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3F-4412-921D-E92CDBA8F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7541103"/>
        <c:axId val="2073177024"/>
      </c:scatterChart>
      <c:valAx>
        <c:axId val="1367541103"/>
        <c:scaling>
          <c:orientation val="minMax"/>
          <c:max val="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Maturity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073177024"/>
        <c:crosses val="autoZero"/>
        <c:crossBetween val="midCat"/>
      </c:valAx>
      <c:valAx>
        <c:axId val="20731770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Yield (%)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67541103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Yield (%)</a:t>
            </a:r>
            <a:endParaRPr lang="zh-CN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'Yield Curve Table'!$N$2:$N$4002</c:f>
              <c:numCache>
                <c:formatCode>General</c:formatCode>
                <c:ptCount val="4001"/>
                <c:pt idx="0">
                  <c:v>0</c:v>
                </c:pt>
                <c:pt idx="1">
                  <c:v>1.2500000000000001E-2</c:v>
                </c:pt>
                <c:pt idx="2">
                  <c:v>2.5000000000000001E-2</c:v>
                </c:pt>
                <c:pt idx="3">
                  <c:v>3.7500000000000006E-2</c:v>
                </c:pt>
                <c:pt idx="4">
                  <c:v>0.05</c:v>
                </c:pt>
                <c:pt idx="5">
                  <c:v>6.25E-2</c:v>
                </c:pt>
                <c:pt idx="6">
                  <c:v>7.4999999999999997E-2</c:v>
                </c:pt>
                <c:pt idx="7">
                  <c:v>8.7499999999999994E-2</c:v>
                </c:pt>
                <c:pt idx="8">
                  <c:v>9.9999999999999992E-2</c:v>
                </c:pt>
                <c:pt idx="9">
                  <c:v>0.11249999999999999</c:v>
                </c:pt>
                <c:pt idx="10">
                  <c:v>0.12499999999999999</c:v>
                </c:pt>
                <c:pt idx="11">
                  <c:v>0.13749999999999998</c:v>
                </c:pt>
                <c:pt idx="12">
                  <c:v>0.15</c:v>
                </c:pt>
                <c:pt idx="13">
                  <c:v>0.16250000000000001</c:v>
                </c:pt>
                <c:pt idx="14">
                  <c:v>0.17500000000000002</c:v>
                </c:pt>
                <c:pt idx="15">
                  <c:v>0.18750000000000003</c:v>
                </c:pt>
                <c:pt idx="16">
                  <c:v>0.20000000000000004</c:v>
                </c:pt>
                <c:pt idx="17">
                  <c:v>0.21250000000000005</c:v>
                </c:pt>
                <c:pt idx="18">
                  <c:v>0.22500000000000006</c:v>
                </c:pt>
                <c:pt idx="19">
                  <c:v>0.23750000000000007</c:v>
                </c:pt>
                <c:pt idx="20">
                  <c:v>0.25000000000000006</c:v>
                </c:pt>
                <c:pt idx="21">
                  <c:v>0.26250000000000007</c:v>
                </c:pt>
                <c:pt idx="22">
                  <c:v>0.27500000000000008</c:v>
                </c:pt>
                <c:pt idx="23">
                  <c:v>0.28750000000000009</c:v>
                </c:pt>
                <c:pt idx="24">
                  <c:v>0.3000000000000001</c:v>
                </c:pt>
                <c:pt idx="25">
                  <c:v>0.31250000000000011</c:v>
                </c:pt>
                <c:pt idx="26">
                  <c:v>0.32500000000000012</c:v>
                </c:pt>
                <c:pt idx="27">
                  <c:v>0.33750000000000013</c:v>
                </c:pt>
                <c:pt idx="28">
                  <c:v>0.35000000000000014</c:v>
                </c:pt>
                <c:pt idx="29">
                  <c:v>0.36250000000000016</c:v>
                </c:pt>
                <c:pt idx="30">
                  <c:v>0.37500000000000017</c:v>
                </c:pt>
                <c:pt idx="31">
                  <c:v>0.38750000000000018</c:v>
                </c:pt>
                <c:pt idx="32">
                  <c:v>0.40000000000000019</c:v>
                </c:pt>
                <c:pt idx="33">
                  <c:v>0.4125000000000002</c:v>
                </c:pt>
                <c:pt idx="34">
                  <c:v>0.42500000000000021</c:v>
                </c:pt>
                <c:pt idx="35">
                  <c:v>0.43750000000000022</c:v>
                </c:pt>
                <c:pt idx="36">
                  <c:v>0.45000000000000023</c:v>
                </c:pt>
                <c:pt idx="37">
                  <c:v>0.46250000000000024</c:v>
                </c:pt>
                <c:pt idx="38">
                  <c:v>0.47500000000000026</c:v>
                </c:pt>
                <c:pt idx="39">
                  <c:v>0.48750000000000027</c:v>
                </c:pt>
                <c:pt idx="40">
                  <c:v>0.50000000000000022</c:v>
                </c:pt>
                <c:pt idx="41">
                  <c:v>0.51250000000000018</c:v>
                </c:pt>
                <c:pt idx="42">
                  <c:v>0.52500000000000013</c:v>
                </c:pt>
                <c:pt idx="43">
                  <c:v>0.53750000000000009</c:v>
                </c:pt>
                <c:pt idx="44">
                  <c:v>0.55000000000000004</c:v>
                </c:pt>
                <c:pt idx="45">
                  <c:v>0.5625</c:v>
                </c:pt>
                <c:pt idx="46">
                  <c:v>0.57499999999999996</c:v>
                </c:pt>
                <c:pt idx="47">
                  <c:v>0.58749999999999991</c:v>
                </c:pt>
                <c:pt idx="48">
                  <c:v>0.59999999999999987</c:v>
                </c:pt>
                <c:pt idx="49">
                  <c:v>0.61249999999999982</c:v>
                </c:pt>
                <c:pt idx="50">
                  <c:v>0.62499999999999978</c:v>
                </c:pt>
                <c:pt idx="51">
                  <c:v>0.63749999999999973</c:v>
                </c:pt>
                <c:pt idx="52">
                  <c:v>0.64999999999999969</c:v>
                </c:pt>
                <c:pt idx="53">
                  <c:v>0.66249999999999964</c:v>
                </c:pt>
                <c:pt idx="54">
                  <c:v>0.6749999999999996</c:v>
                </c:pt>
                <c:pt idx="55">
                  <c:v>0.68749999999999956</c:v>
                </c:pt>
                <c:pt idx="56">
                  <c:v>0.69999999999999951</c:v>
                </c:pt>
                <c:pt idx="57">
                  <c:v>0.71249999999999947</c:v>
                </c:pt>
                <c:pt idx="58">
                  <c:v>0.72499999999999942</c:v>
                </c:pt>
                <c:pt idx="59">
                  <c:v>0.73749999999999938</c:v>
                </c:pt>
                <c:pt idx="60">
                  <c:v>0.74999999999999933</c:v>
                </c:pt>
                <c:pt idx="61">
                  <c:v>0.76249999999999929</c:v>
                </c:pt>
                <c:pt idx="62">
                  <c:v>0.77499999999999925</c:v>
                </c:pt>
                <c:pt idx="63">
                  <c:v>0.7874999999999992</c:v>
                </c:pt>
                <c:pt idx="64">
                  <c:v>0.79999999999999916</c:v>
                </c:pt>
                <c:pt idx="65">
                  <c:v>0.81249999999999911</c:v>
                </c:pt>
                <c:pt idx="66">
                  <c:v>0.82499999999999907</c:v>
                </c:pt>
                <c:pt idx="67">
                  <c:v>0.83749999999999902</c:v>
                </c:pt>
                <c:pt idx="68">
                  <c:v>0.84999999999999898</c:v>
                </c:pt>
                <c:pt idx="69">
                  <c:v>0.86249999999999893</c:v>
                </c:pt>
                <c:pt idx="70">
                  <c:v>0.87499999999999889</c:v>
                </c:pt>
                <c:pt idx="71">
                  <c:v>0.88749999999999885</c:v>
                </c:pt>
                <c:pt idx="72">
                  <c:v>0.8999999999999988</c:v>
                </c:pt>
                <c:pt idx="73">
                  <c:v>0.91249999999999876</c:v>
                </c:pt>
                <c:pt idx="74">
                  <c:v>0.92499999999999871</c:v>
                </c:pt>
                <c:pt idx="75">
                  <c:v>0.93749999999999867</c:v>
                </c:pt>
                <c:pt idx="76">
                  <c:v>0.94999999999999862</c:v>
                </c:pt>
                <c:pt idx="77">
                  <c:v>0.96249999999999858</c:v>
                </c:pt>
                <c:pt idx="78">
                  <c:v>0.97499999999999853</c:v>
                </c:pt>
                <c:pt idx="79">
                  <c:v>0.98749999999999849</c:v>
                </c:pt>
                <c:pt idx="80">
                  <c:v>0.99999999999999845</c:v>
                </c:pt>
                <c:pt idx="81">
                  <c:v>1.0124999999999984</c:v>
                </c:pt>
                <c:pt idx="82">
                  <c:v>1.0249999999999984</c:v>
                </c:pt>
                <c:pt idx="83">
                  <c:v>1.0374999999999983</c:v>
                </c:pt>
                <c:pt idx="84">
                  <c:v>1.0499999999999983</c:v>
                </c:pt>
                <c:pt idx="85">
                  <c:v>1.0624999999999982</c:v>
                </c:pt>
                <c:pt idx="86">
                  <c:v>1.0749999999999982</c:v>
                </c:pt>
                <c:pt idx="87">
                  <c:v>1.0874999999999981</c:v>
                </c:pt>
                <c:pt idx="88">
                  <c:v>1.0999999999999981</c:v>
                </c:pt>
                <c:pt idx="89">
                  <c:v>1.112499999999998</c:v>
                </c:pt>
                <c:pt idx="90">
                  <c:v>1.124999999999998</c:v>
                </c:pt>
                <c:pt idx="91">
                  <c:v>1.137499999999998</c:v>
                </c:pt>
                <c:pt idx="92">
                  <c:v>1.1499999999999979</c:v>
                </c:pt>
                <c:pt idx="93">
                  <c:v>1.1624999999999979</c:v>
                </c:pt>
                <c:pt idx="94">
                  <c:v>1.1749999999999978</c:v>
                </c:pt>
                <c:pt idx="95">
                  <c:v>1.1874999999999978</c:v>
                </c:pt>
                <c:pt idx="96">
                  <c:v>1.1999999999999977</c:v>
                </c:pt>
                <c:pt idx="97">
                  <c:v>1.2124999999999977</c:v>
                </c:pt>
                <c:pt idx="98">
                  <c:v>1.2249999999999976</c:v>
                </c:pt>
                <c:pt idx="99">
                  <c:v>1.2374999999999976</c:v>
                </c:pt>
                <c:pt idx="100">
                  <c:v>1.2499999999999976</c:v>
                </c:pt>
                <c:pt idx="101">
                  <c:v>1.2624999999999975</c:v>
                </c:pt>
                <c:pt idx="102">
                  <c:v>1.2749999999999975</c:v>
                </c:pt>
                <c:pt idx="103">
                  <c:v>1.2874999999999974</c:v>
                </c:pt>
                <c:pt idx="104">
                  <c:v>1.2999999999999974</c:v>
                </c:pt>
                <c:pt idx="105">
                  <c:v>1.3124999999999973</c:v>
                </c:pt>
                <c:pt idx="106">
                  <c:v>1.3249999999999973</c:v>
                </c:pt>
                <c:pt idx="107">
                  <c:v>1.3374999999999972</c:v>
                </c:pt>
                <c:pt idx="108">
                  <c:v>1.3499999999999972</c:v>
                </c:pt>
                <c:pt idx="109">
                  <c:v>1.3624999999999972</c:v>
                </c:pt>
                <c:pt idx="110">
                  <c:v>1.3749999999999971</c:v>
                </c:pt>
                <c:pt idx="111">
                  <c:v>1.3874999999999971</c:v>
                </c:pt>
                <c:pt idx="112">
                  <c:v>1.399999999999997</c:v>
                </c:pt>
                <c:pt idx="113">
                  <c:v>1.412499999999997</c:v>
                </c:pt>
                <c:pt idx="114">
                  <c:v>1.4249999999999969</c:v>
                </c:pt>
                <c:pt idx="115">
                  <c:v>1.4374999999999969</c:v>
                </c:pt>
                <c:pt idx="116">
                  <c:v>1.4499999999999968</c:v>
                </c:pt>
                <c:pt idx="117">
                  <c:v>1.4624999999999968</c:v>
                </c:pt>
                <c:pt idx="118">
                  <c:v>1.4749999999999968</c:v>
                </c:pt>
                <c:pt idx="119">
                  <c:v>1.4874999999999967</c:v>
                </c:pt>
                <c:pt idx="120">
                  <c:v>1.4999999999999967</c:v>
                </c:pt>
                <c:pt idx="121">
                  <c:v>1.5124999999999966</c:v>
                </c:pt>
                <c:pt idx="122">
                  <c:v>1.5249999999999966</c:v>
                </c:pt>
                <c:pt idx="123">
                  <c:v>1.5374999999999965</c:v>
                </c:pt>
                <c:pt idx="124">
                  <c:v>1.5499999999999965</c:v>
                </c:pt>
                <c:pt idx="125">
                  <c:v>1.5624999999999964</c:v>
                </c:pt>
                <c:pt idx="126">
                  <c:v>1.5749999999999964</c:v>
                </c:pt>
                <c:pt idx="127">
                  <c:v>1.5874999999999964</c:v>
                </c:pt>
                <c:pt idx="128">
                  <c:v>1.5999999999999963</c:v>
                </c:pt>
                <c:pt idx="129">
                  <c:v>1.6124999999999963</c:v>
                </c:pt>
                <c:pt idx="130">
                  <c:v>1.6249999999999962</c:v>
                </c:pt>
                <c:pt idx="131">
                  <c:v>1.6374999999999962</c:v>
                </c:pt>
                <c:pt idx="132">
                  <c:v>1.6499999999999961</c:v>
                </c:pt>
                <c:pt idx="133">
                  <c:v>1.6624999999999961</c:v>
                </c:pt>
                <c:pt idx="134">
                  <c:v>1.674999999999996</c:v>
                </c:pt>
                <c:pt idx="135">
                  <c:v>1.687499999999996</c:v>
                </c:pt>
                <c:pt idx="136">
                  <c:v>1.699999999999996</c:v>
                </c:pt>
                <c:pt idx="137">
                  <c:v>1.7124999999999959</c:v>
                </c:pt>
                <c:pt idx="138">
                  <c:v>1.7249999999999959</c:v>
                </c:pt>
                <c:pt idx="139">
                  <c:v>1.7374999999999958</c:v>
                </c:pt>
                <c:pt idx="140">
                  <c:v>1.7499999999999958</c:v>
                </c:pt>
                <c:pt idx="141">
                  <c:v>1.7624999999999957</c:v>
                </c:pt>
                <c:pt idx="142">
                  <c:v>1.7749999999999957</c:v>
                </c:pt>
                <c:pt idx="143">
                  <c:v>1.7874999999999956</c:v>
                </c:pt>
                <c:pt idx="144">
                  <c:v>1.7999999999999956</c:v>
                </c:pt>
                <c:pt idx="145">
                  <c:v>1.8124999999999956</c:v>
                </c:pt>
                <c:pt idx="146">
                  <c:v>1.8249999999999955</c:v>
                </c:pt>
                <c:pt idx="147">
                  <c:v>1.8374999999999955</c:v>
                </c:pt>
                <c:pt idx="148">
                  <c:v>1.8499999999999954</c:v>
                </c:pt>
                <c:pt idx="149">
                  <c:v>1.8624999999999954</c:v>
                </c:pt>
                <c:pt idx="150">
                  <c:v>1.8749999999999953</c:v>
                </c:pt>
                <c:pt idx="151">
                  <c:v>1.8874999999999953</c:v>
                </c:pt>
                <c:pt idx="152">
                  <c:v>1.8999999999999952</c:v>
                </c:pt>
                <c:pt idx="153">
                  <c:v>1.9124999999999952</c:v>
                </c:pt>
                <c:pt idx="154">
                  <c:v>1.9249999999999952</c:v>
                </c:pt>
                <c:pt idx="155">
                  <c:v>1.9374999999999951</c:v>
                </c:pt>
                <c:pt idx="156">
                  <c:v>1.9499999999999951</c:v>
                </c:pt>
                <c:pt idx="157">
                  <c:v>1.962499999999995</c:v>
                </c:pt>
                <c:pt idx="158">
                  <c:v>1.974999999999995</c:v>
                </c:pt>
                <c:pt idx="159">
                  <c:v>1.9874999999999949</c:v>
                </c:pt>
                <c:pt idx="160">
                  <c:v>1.9999999999999949</c:v>
                </c:pt>
                <c:pt idx="161">
                  <c:v>2.0124999999999948</c:v>
                </c:pt>
                <c:pt idx="162">
                  <c:v>2.024999999999995</c:v>
                </c:pt>
                <c:pt idx="163">
                  <c:v>2.0374999999999952</c:v>
                </c:pt>
                <c:pt idx="164">
                  <c:v>2.0499999999999954</c:v>
                </c:pt>
                <c:pt idx="165">
                  <c:v>2.0624999999999956</c:v>
                </c:pt>
                <c:pt idx="166">
                  <c:v>2.0749999999999957</c:v>
                </c:pt>
                <c:pt idx="167">
                  <c:v>2.0874999999999959</c:v>
                </c:pt>
                <c:pt idx="168">
                  <c:v>2.0999999999999961</c:v>
                </c:pt>
                <c:pt idx="169">
                  <c:v>2.1124999999999963</c:v>
                </c:pt>
                <c:pt idx="170">
                  <c:v>2.1249999999999964</c:v>
                </c:pt>
                <c:pt idx="171">
                  <c:v>2.1374999999999966</c:v>
                </c:pt>
                <c:pt idx="172">
                  <c:v>2.1499999999999968</c:v>
                </c:pt>
                <c:pt idx="173">
                  <c:v>2.162499999999997</c:v>
                </c:pt>
                <c:pt idx="174">
                  <c:v>2.1749999999999972</c:v>
                </c:pt>
                <c:pt idx="175">
                  <c:v>2.1874999999999973</c:v>
                </c:pt>
                <c:pt idx="176">
                  <c:v>2.1999999999999975</c:v>
                </c:pt>
                <c:pt idx="177">
                  <c:v>2.2124999999999977</c:v>
                </c:pt>
                <c:pt idx="178">
                  <c:v>2.2249999999999979</c:v>
                </c:pt>
                <c:pt idx="179">
                  <c:v>2.237499999999998</c:v>
                </c:pt>
                <c:pt idx="180">
                  <c:v>2.2499999999999982</c:v>
                </c:pt>
                <c:pt idx="181">
                  <c:v>2.2624999999999984</c:v>
                </c:pt>
                <c:pt idx="182">
                  <c:v>2.2749999999999986</c:v>
                </c:pt>
                <c:pt idx="183">
                  <c:v>2.2874999999999988</c:v>
                </c:pt>
                <c:pt idx="184">
                  <c:v>2.2999999999999989</c:v>
                </c:pt>
                <c:pt idx="185">
                  <c:v>2.3124999999999991</c:v>
                </c:pt>
                <c:pt idx="186">
                  <c:v>2.3249999999999993</c:v>
                </c:pt>
                <c:pt idx="187">
                  <c:v>2.3374999999999995</c:v>
                </c:pt>
                <c:pt idx="188">
                  <c:v>2.3499999999999996</c:v>
                </c:pt>
                <c:pt idx="189">
                  <c:v>2.3624999999999998</c:v>
                </c:pt>
                <c:pt idx="190">
                  <c:v>2.375</c:v>
                </c:pt>
                <c:pt idx="191">
                  <c:v>2.3875000000000002</c:v>
                </c:pt>
                <c:pt idx="192">
                  <c:v>2.4000000000000004</c:v>
                </c:pt>
                <c:pt idx="193">
                  <c:v>2.4125000000000005</c:v>
                </c:pt>
                <c:pt idx="194">
                  <c:v>2.4250000000000007</c:v>
                </c:pt>
                <c:pt idx="195">
                  <c:v>2.4375000000000009</c:v>
                </c:pt>
                <c:pt idx="196">
                  <c:v>2.4500000000000011</c:v>
                </c:pt>
                <c:pt idx="197">
                  <c:v>2.4625000000000012</c:v>
                </c:pt>
                <c:pt idx="198">
                  <c:v>2.4750000000000014</c:v>
                </c:pt>
                <c:pt idx="199">
                  <c:v>2.4875000000000016</c:v>
                </c:pt>
                <c:pt idx="200">
                  <c:v>2.5000000000000018</c:v>
                </c:pt>
                <c:pt idx="201">
                  <c:v>2.512500000000002</c:v>
                </c:pt>
                <c:pt idx="202">
                  <c:v>2.5250000000000021</c:v>
                </c:pt>
                <c:pt idx="203">
                  <c:v>2.5375000000000023</c:v>
                </c:pt>
                <c:pt idx="204">
                  <c:v>2.5500000000000025</c:v>
                </c:pt>
                <c:pt idx="205">
                  <c:v>2.5625000000000027</c:v>
                </c:pt>
                <c:pt idx="206">
                  <c:v>2.5750000000000028</c:v>
                </c:pt>
                <c:pt idx="207">
                  <c:v>2.587500000000003</c:v>
                </c:pt>
                <c:pt idx="208">
                  <c:v>2.6000000000000032</c:v>
                </c:pt>
                <c:pt idx="209">
                  <c:v>2.6125000000000034</c:v>
                </c:pt>
                <c:pt idx="210">
                  <c:v>2.6250000000000036</c:v>
                </c:pt>
                <c:pt idx="211">
                  <c:v>2.6375000000000037</c:v>
                </c:pt>
                <c:pt idx="212">
                  <c:v>2.6500000000000039</c:v>
                </c:pt>
                <c:pt idx="213">
                  <c:v>2.6625000000000041</c:v>
                </c:pt>
                <c:pt idx="214">
                  <c:v>2.6750000000000043</c:v>
                </c:pt>
                <c:pt idx="215">
                  <c:v>2.6875000000000044</c:v>
                </c:pt>
                <c:pt idx="216">
                  <c:v>2.7000000000000046</c:v>
                </c:pt>
                <c:pt idx="217">
                  <c:v>2.7125000000000048</c:v>
                </c:pt>
                <c:pt idx="218">
                  <c:v>2.725000000000005</c:v>
                </c:pt>
                <c:pt idx="219">
                  <c:v>2.7375000000000052</c:v>
                </c:pt>
                <c:pt idx="220">
                  <c:v>2.7500000000000053</c:v>
                </c:pt>
                <c:pt idx="221">
                  <c:v>2.7625000000000055</c:v>
                </c:pt>
                <c:pt idx="222">
                  <c:v>2.7750000000000057</c:v>
                </c:pt>
                <c:pt idx="223">
                  <c:v>2.7875000000000059</c:v>
                </c:pt>
                <c:pt idx="224">
                  <c:v>2.800000000000006</c:v>
                </c:pt>
                <c:pt idx="225">
                  <c:v>2.8125000000000062</c:v>
                </c:pt>
                <c:pt idx="226">
                  <c:v>2.8250000000000064</c:v>
                </c:pt>
                <c:pt idx="227">
                  <c:v>2.8375000000000066</c:v>
                </c:pt>
                <c:pt idx="228">
                  <c:v>2.8500000000000068</c:v>
                </c:pt>
                <c:pt idx="229">
                  <c:v>2.8625000000000069</c:v>
                </c:pt>
                <c:pt idx="230">
                  <c:v>2.8750000000000071</c:v>
                </c:pt>
                <c:pt idx="231">
                  <c:v>2.8875000000000073</c:v>
                </c:pt>
                <c:pt idx="232">
                  <c:v>2.9000000000000075</c:v>
                </c:pt>
                <c:pt idx="233">
                  <c:v>2.9125000000000076</c:v>
                </c:pt>
                <c:pt idx="234">
                  <c:v>2.9250000000000078</c:v>
                </c:pt>
                <c:pt idx="235">
                  <c:v>2.937500000000008</c:v>
                </c:pt>
                <c:pt idx="236">
                  <c:v>2.9500000000000082</c:v>
                </c:pt>
                <c:pt idx="237">
                  <c:v>2.9625000000000083</c:v>
                </c:pt>
                <c:pt idx="238">
                  <c:v>2.9750000000000085</c:v>
                </c:pt>
                <c:pt idx="239">
                  <c:v>2.9875000000000087</c:v>
                </c:pt>
                <c:pt idx="240">
                  <c:v>3.0000000000000089</c:v>
                </c:pt>
                <c:pt idx="241">
                  <c:v>3.0125000000000091</c:v>
                </c:pt>
                <c:pt idx="242">
                  <c:v>3.0250000000000092</c:v>
                </c:pt>
                <c:pt idx="243">
                  <c:v>3.0375000000000094</c:v>
                </c:pt>
                <c:pt idx="244">
                  <c:v>3.0500000000000096</c:v>
                </c:pt>
                <c:pt idx="245">
                  <c:v>3.0625000000000098</c:v>
                </c:pt>
                <c:pt idx="246">
                  <c:v>3.0750000000000099</c:v>
                </c:pt>
                <c:pt idx="247">
                  <c:v>3.0875000000000101</c:v>
                </c:pt>
                <c:pt idx="248">
                  <c:v>3.1000000000000103</c:v>
                </c:pt>
                <c:pt idx="249">
                  <c:v>3.1125000000000105</c:v>
                </c:pt>
                <c:pt idx="250">
                  <c:v>3.1250000000000107</c:v>
                </c:pt>
                <c:pt idx="251">
                  <c:v>3.1375000000000108</c:v>
                </c:pt>
                <c:pt idx="252">
                  <c:v>3.150000000000011</c:v>
                </c:pt>
                <c:pt idx="253">
                  <c:v>3.1625000000000112</c:v>
                </c:pt>
                <c:pt idx="254">
                  <c:v>3.1750000000000114</c:v>
                </c:pt>
                <c:pt idx="255">
                  <c:v>3.1875000000000115</c:v>
                </c:pt>
                <c:pt idx="256">
                  <c:v>3.2000000000000117</c:v>
                </c:pt>
                <c:pt idx="257">
                  <c:v>3.2125000000000119</c:v>
                </c:pt>
                <c:pt idx="258">
                  <c:v>3.2250000000000121</c:v>
                </c:pt>
                <c:pt idx="259">
                  <c:v>3.2375000000000123</c:v>
                </c:pt>
                <c:pt idx="260">
                  <c:v>3.2500000000000124</c:v>
                </c:pt>
                <c:pt idx="261">
                  <c:v>3.2625000000000126</c:v>
                </c:pt>
                <c:pt idx="262">
                  <c:v>3.2750000000000128</c:v>
                </c:pt>
                <c:pt idx="263">
                  <c:v>3.287500000000013</c:v>
                </c:pt>
                <c:pt idx="264">
                  <c:v>3.3000000000000131</c:v>
                </c:pt>
                <c:pt idx="265">
                  <c:v>3.3125000000000133</c:v>
                </c:pt>
                <c:pt idx="266">
                  <c:v>3.3250000000000135</c:v>
                </c:pt>
                <c:pt idx="267">
                  <c:v>3.3375000000000137</c:v>
                </c:pt>
                <c:pt idx="268">
                  <c:v>3.3500000000000139</c:v>
                </c:pt>
                <c:pt idx="269">
                  <c:v>3.362500000000014</c:v>
                </c:pt>
                <c:pt idx="270">
                  <c:v>3.3750000000000142</c:v>
                </c:pt>
                <c:pt idx="271">
                  <c:v>3.3875000000000144</c:v>
                </c:pt>
                <c:pt idx="272">
                  <c:v>3.4000000000000146</c:v>
                </c:pt>
                <c:pt idx="273">
                  <c:v>3.4125000000000147</c:v>
                </c:pt>
                <c:pt idx="274">
                  <c:v>3.4250000000000149</c:v>
                </c:pt>
                <c:pt idx="275">
                  <c:v>3.4375000000000151</c:v>
                </c:pt>
                <c:pt idx="276">
                  <c:v>3.4500000000000153</c:v>
                </c:pt>
                <c:pt idx="277">
                  <c:v>3.4625000000000155</c:v>
                </c:pt>
                <c:pt idx="278">
                  <c:v>3.4750000000000156</c:v>
                </c:pt>
                <c:pt idx="279">
                  <c:v>3.4875000000000158</c:v>
                </c:pt>
                <c:pt idx="280">
                  <c:v>3.500000000000016</c:v>
                </c:pt>
                <c:pt idx="281">
                  <c:v>3.5125000000000162</c:v>
                </c:pt>
                <c:pt idx="282">
                  <c:v>3.5250000000000163</c:v>
                </c:pt>
                <c:pt idx="283">
                  <c:v>3.5375000000000165</c:v>
                </c:pt>
                <c:pt idx="284">
                  <c:v>3.5500000000000167</c:v>
                </c:pt>
                <c:pt idx="285">
                  <c:v>3.5625000000000169</c:v>
                </c:pt>
                <c:pt idx="286">
                  <c:v>3.5750000000000171</c:v>
                </c:pt>
                <c:pt idx="287">
                  <c:v>3.5875000000000172</c:v>
                </c:pt>
                <c:pt idx="288">
                  <c:v>3.6000000000000174</c:v>
                </c:pt>
                <c:pt idx="289">
                  <c:v>3.6125000000000176</c:v>
                </c:pt>
                <c:pt idx="290">
                  <c:v>3.6250000000000178</c:v>
                </c:pt>
                <c:pt idx="291">
                  <c:v>3.6375000000000179</c:v>
                </c:pt>
                <c:pt idx="292">
                  <c:v>3.6500000000000181</c:v>
                </c:pt>
                <c:pt idx="293">
                  <c:v>3.6625000000000183</c:v>
                </c:pt>
                <c:pt idx="294">
                  <c:v>3.6750000000000185</c:v>
                </c:pt>
                <c:pt idx="295">
                  <c:v>3.6875000000000187</c:v>
                </c:pt>
                <c:pt idx="296">
                  <c:v>3.7000000000000188</c:v>
                </c:pt>
                <c:pt idx="297">
                  <c:v>3.712500000000019</c:v>
                </c:pt>
                <c:pt idx="298">
                  <c:v>3.7250000000000192</c:v>
                </c:pt>
                <c:pt idx="299">
                  <c:v>3.7375000000000194</c:v>
                </c:pt>
                <c:pt idx="300">
                  <c:v>3.7500000000000195</c:v>
                </c:pt>
                <c:pt idx="301">
                  <c:v>3.7625000000000197</c:v>
                </c:pt>
                <c:pt idx="302">
                  <c:v>3.7750000000000199</c:v>
                </c:pt>
                <c:pt idx="303">
                  <c:v>3.7875000000000201</c:v>
                </c:pt>
                <c:pt idx="304">
                  <c:v>3.8000000000000203</c:v>
                </c:pt>
                <c:pt idx="305">
                  <c:v>3.8125000000000204</c:v>
                </c:pt>
                <c:pt idx="306">
                  <c:v>3.8250000000000206</c:v>
                </c:pt>
                <c:pt idx="307">
                  <c:v>3.8375000000000208</c:v>
                </c:pt>
                <c:pt idx="308">
                  <c:v>3.850000000000021</c:v>
                </c:pt>
                <c:pt idx="309">
                  <c:v>3.8625000000000211</c:v>
                </c:pt>
                <c:pt idx="310">
                  <c:v>3.8750000000000213</c:v>
                </c:pt>
                <c:pt idx="311">
                  <c:v>3.8875000000000215</c:v>
                </c:pt>
                <c:pt idx="312">
                  <c:v>3.9000000000000217</c:v>
                </c:pt>
                <c:pt idx="313">
                  <c:v>3.9125000000000218</c:v>
                </c:pt>
                <c:pt idx="314">
                  <c:v>3.925000000000022</c:v>
                </c:pt>
                <c:pt idx="315">
                  <c:v>3.9375000000000222</c:v>
                </c:pt>
                <c:pt idx="316">
                  <c:v>3.9500000000000224</c:v>
                </c:pt>
                <c:pt idx="317">
                  <c:v>3.9625000000000226</c:v>
                </c:pt>
                <c:pt idx="318">
                  <c:v>3.9750000000000227</c:v>
                </c:pt>
                <c:pt idx="319">
                  <c:v>3.9875000000000229</c:v>
                </c:pt>
                <c:pt idx="320">
                  <c:v>4.0000000000000231</c:v>
                </c:pt>
                <c:pt idx="321">
                  <c:v>4.0125000000000233</c:v>
                </c:pt>
                <c:pt idx="322">
                  <c:v>4.0250000000000234</c:v>
                </c:pt>
                <c:pt idx="323">
                  <c:v>4.0375000000000236</c:v>
                </c:pt>
                <c:pt idx="324">
                  <c:v>4.0500000000000238</c:v>
                </c:pt>
                <c:pt idx="325">
                  <c:v>4.062500000000024</c:v>
                </c:pt>
                <c:pt idx="326">
                  <c:v>4.0750000000000242</c:v>
                </c:pt>
                <c:pt idx="327">
                  <c:v>4.0875000000000243</c:v>
                </c:pt>
                <c:pt idx="328">
                  <c:v>4.1000000000000245</c:v>
                </c:pt>
                <c:pt idx="329">
                  <c:v>4.1125000000000247</c:v>
                </c:pt>
                <c:pt idx="330">
                  <c:v>4.1250000000000249</c:v>
                </c:pt>
                <c:pt idx="331">
                  <c:v>4.137500000000025</c:v>
                </c:pt>
                <c:pt idx="332">
                  <c:v>4.1500000000000252</c:v>
                </c:pt>
                <c:pt idx="333">
                  <c:v>4.1625000000000254</c:v>
                </c:pt>
                <c:pt idx="334">
                  <c:v>4.1750000000000256</c:v>
                </c:pt>
                <c:pt idx="335">
                  <c:v>4.1875000000000258</c:v>
                </c:pt>
                <c:pt idx="336">
                  <c:v>4.2000000000000259</c:v>
                </c:pt>
                <c:pt idx="337">
                  <c:v>4.2125000000000261</c:v>
                </c:pt>
                <c:pt idx="338">
                  <c:v>4.2250000000000263</c:v>
                </c:pt>
                <c:pt idx="339">
                  <c:v>4.2375000000000265</c:v>
                </c:pt>
                <c:pt idx="340">
                  <c:v>4.2500000000000266</c:v>
                </c:pt>
                <c:pt idx="341">
                  <c:v>4.2625000000000268</c:v>
                </c:pt>
                <c:pt idx="342">
                  <c:v>4.275000000000027</c:v>
                </c:pt>
                <c:pt idx="343">
                  <c:v>4.2875000000000272</c:v>
                </c:pt>
                <c:pt idx="344">
                  <c:v>4.3000000000000274</c:v>
                </c:pt>
                <c:pt idx="345">
                  <c:v>4.3125000000000275</c:v>
                </c:pt>
                <c:pt idx="346">
                  <c:v>4.3250000000000277</c:v>
                </c:pt>
                <c:pt idx="347">
                  <c:v>4.3375000000000279</c:v>
                </c:pt>
                <c:pt idx="348">
                  <c:v>4.3500000000000281</c:v>
                </c:pt>
                <c:pt idx="349">
                  <c:v>4.3625000000000282</c:v>
                </c:pt>
                <c:pt idx="350">
                  <c:v>4.3750000000000284</c:v>
                </c:pt>
                <c:pt idx="351">
                  <c:v>4.3875000000000286</c:v>
                </c:pt>
                <c:pt idx="352">
                  <c:v>4.4000000000000288</c:v>
                </c:pt>
                <c:pt idx="353">
                  <c:v>4.412500000000029</c:v>
                </c:pt>
                <c:pt idx="354">
                  <c:v>4.4250000000000291</c:v>
                </c:pt>
                <c:pt idx="355">
                  <c:v>4.4375000000000293</c:v>
                </c:pt>
                <c:pt idx="356">
                  <c:v>4.4500000000000295</c:v>
                </c:pt>
                <c:pt idx="357">
                  <c:v>4.4625000000000297</c:v>
                </c:pt>
                <c:pt idx="358">
                  <c:v>4.4750000000000298</c:v>
                </c:pt>
                <c:pt idx="359">
                  <c:v>4.48750000000003</c:v>
                </c:pt>
                <c:pt idx="360">
                  <c:v>4.5000000000000302</c:v>
                </c:pt>
                <c:pt idx="361">
                  <c:v>4.5125000000000304</c:v>
                </c:pt>
                <c:pt idx="362">
                  <c:v>4.5250000000000306</c:v>
                </c:pt>
                <c:pt idx="363">
                  <c:v>4.5375000000000307</c:v>
                </c:pt>
                <c:pt idx="364">
                  <c:v>4.5500000000000309</c:v>
                </c:pt>
                <c:pt idx="365">
                  <c:v>4.5625000000000311</c:v>
                </c:pt>
                <c:pt idx="366">
                  <c:v>4.5750000000000313</c:v>
                </c:pt>
                <c:pt idx="367">
                  <c:v>4.5875000000000314</c:v>
                </c:pt>
                <c:pt idx="368">
                  <c:v>4.6000000000000316</c:v>
                </c:pt>
                <c:pt idx="369">
                  <c:v>4.6125000000000318</c:v>
                </c:pt>
                <c:pt idx="370">
                  <c:v>4.625000000000032</c:v>
                </c:pt>
                <c:pt idx="371">
                  <c:v>4.6375000000000322</c:v>
                </c:pt>
                <c:pt idx="372">
                  <c:v>4.6500000000000323</c:v>
                </c:pt>
                <c:pt idx="373">
                  <c:v>4.6625000000000325</c:v>
                </c:pt>
                <c:pt idx="374">
                  <c:v>4.6750000000000327</c:v>
                </c:pt>
                <c:pt idx="375">
                  <c:v>4.6875000000000329</c:v>
                </c:pt>
                <c:pt idx="376">
                  <c:v>4.700000000000033</c:v>
                </c:pt>
                <c:pt idx="377">
                  <c:v>4.7125000000000332</c:v>
                </c:pt>
                <c:pt idx="378">
                  <c:v>4.7250000000000334</c:v>
                </c:pt>
                <c:pt idx="379">
                  <c:v>4.7375000000000336</c:v>
                </c:pt>
                <c:pt idx="380">
                  <c:v>4.7500000000000338</c:v>
                </c:pt>
                <c:pt idx="381">
                  <c:v>4.7625000000000339</c:v>
                </c:pt>
                <c:pt idx="382">
                  <c:v>4.7750000000000341</c:v>
                </c:pt>
                <c:pt idx="383">
                  <c:v>4.7875000000000343</c:v>
                </c:pt>
                <c:pt idx="384">
                  <c:v>4.8000000000000345</c:v>
                </c:pt>
                <c:pt idx="385">
                  <c:v>4.8125000000000346</c:v>
                </c:pt>
                <c:pt idx="386">
                  <c:v>4.8250000000000348</c:v>
                </c:pt>
                <c:pt idx="387">
                  <c:v>4.837500000000035</c:v>
                </c:pt>
                <c:pt idx="388">
                  <c:v>4.8500000000000352</c:v>
                </c:pt>
                <c:pt idx="389">
                  <c:v>4.8625000000000353</c:v>
                </c:pt>
                <c:pt idx="390">
                  <c:v>4.8750000000000355</c:v>
                </c:pt>
                <c:pt idx="391">
                  <c:v>4.8875000000000357</c:v>
                </c:pt>
                <c:pt idx="392">
                  <c:v>4.9000000000000359</c:v>
                </c:pt>
                <c:pt idx="393">
                  <c:v>4.9125000000000361</c:v>
                </c:pt>
                <c:pt idx="394">
                  <c:v>4.9250000000000362</c:v>
                </c:pt>
                <c:pt idx="395">
                  <c:v>4.9375000000000364</c:v>
                </c:pt>
                <c:pt idx="396">
                  <c:v>4.9500000000000366</c:v>
                </c:pt>
                <c:pt idx="397">
                  <c:v>4.9625000000000368</c:v>
                </c:pt>
                <c:pt idx="398">
                  <c:v>4.9750000000000369</c:v>
                </c:pt>
                <c:pt idx="399">
                  <c:v>4.9875000000000371</c:v>
                </c:pt>
                <c:pt idx="400">
                  <c:v>5.0000000000000373</c:v>
                </c:pt>
                <c:pt idx="401">
                  <c:v>5.0125000000000375</c:v>
                </c:pt>
                <c:pt idx="402">
                  <c:v>5.0250000000000377</c:v>
                </c:pt>
                <c:pt idx="403">
                  <c:v>5.0375000000000378</c:v>
                </c:pt>
                <c:pt idx="404">
                  <c:v>5.050000000000038</c:v>
                </c:pt>
                <c:pt idx="405">
                  <c:v>5.0625000000000382</c:v>
                </c:pt>
                <c:pt idx="406">
                  <c:v>5.0750000000000384</c:v>
                </c:pt>
                <c:pt idx="407">
                  <c:v>5.0875000000000385</c:v>
                </c:pt>
                <c:pt idx="408">
                  <c:v>5.1000000000000387</c:v>
                </c:pt>
                <c:pt idx="409">
                  <c:v>5.1125000000000389</c:v>
                </c:pt>
                <c:pt idx="410">
                  <c:v>5.1250000000000391</c:v>
                </c:pt>
                <c:pt idx="411">
                  <c:v>5.1375000000000393</c:v>
                </c:pt>
                <c:pt idx="412">
                  <c:v>5.1500000000000394</c:v>
                </c:pt>
                <c:pt idx="413">
                  <c:v>5.1625000000000396</c:v>
                </c:pt>
                <c:pt idx="414">
                  <c:v>5.1750000000000398</c:v>
                </c:pt>
                <c:pt idx="415">
                  <c:v>5.18750000000004</c:v>
                </c:pt>
                <c:pt idx="416">
                  <c:v>5.2000000000000401</c:v>
                </c:pt>
                <c:pt idx="417">
                  <c:v>5.2125000000000403</c:v>
                </c:pt>
                <c:pt idx="418">
                  <c:v>5.2250000000000405</c:v>
                </c:pt>
                <c:pt idx="419">
                  <c:v>5.2375000000000407</c:v>
                </c:pt>
                <c:pt idx="420">
                  <c:v>5.2500000000000409</c:v>
                </c:pt>
                <c:pt idx="421">
                  <c:v>5.262500000000041</c:v>
                </c:pt>
                <c:pt idx="422">
                  <c:v>5.2750000000000412</c:v>
                </c:pt>
                <c:pt idx="423">
                  <c:v>5.2875000000000414</c:v>
                </c:pt>
                <c:pt idx="424">
                  <c:v>5.3000000000000416</c:v>
                </c:pt>
                <c:pt idx="425">
                  <c:v>5.3125000000000417</c:v>
                </c:pt>
                <c:pt idx="426">
                  <c:v>5.3250000000000419</c:v>
                </c:pt>
                <c:pt idx="427">
                  <c:v>5.3375000000000421</c:v>
                </c:pt>
                <c:pt idx="428">
                  <c:v>5.3500000000000423</c:v>
                </c:pt>
                <c:pt idx="429">
                  <c:v>5.3625000000000425</c:v>
                </c:pt>
                <c:pt idx="430">
                  <c:v>5.3750000000000426</c:v>
                </c:pt>
                <c:pt idx="431">
                  <c:v>5.3875000000000428</c:v>
                </c:pt>
                <c:pt idx="432">
                  <c:v>5.400000000000043</c:v>
                </c:pt>
                <c:pt idx="433">
                  <c:v>5.4125000000000432</c:v>
                </c:pt>
                <c:pt idx="434">
                  <c:v>5.4250000000000433</c:v>
                </c:pt>
                <c:pt idx="435">
                  <c:v>5.4375000000000435</c:v>
                </c:pt>
                <c:pt idx="436">
                  <c:v>5.4500000000000437</c:v>
                </c:pt>
                <c:pt idx="437">
                  <c:v>5.4625000000000439</c:v>
                </c:pt>
                <c:pt idx="438">
                  <c:v>5.4750000000000441</c:v>
                </c:pt>
                <c:pt idx="439">
                  <c:v>5.4875000000000442</c:v>
                </c:pt>
                <c:pt idx="440">
                  <c:v>5.5000000000000444</c:v>
                </c:pt>
                <c:pt idx="441">
                  <c:v>5.5125000000000446</c:v>
                </c:pt>
                <c:pt idx="442">
                  <c:v>5.5250000000000448</c:v>
                </c:pt>
                <c:pt idx="443">
                  <c:v>5.5375000000000449</c:v>
                </c:pt>
                <c:pt idx="444">
                  <c:v>5.5500000000000451</c:v>
                </c:pt>
                <c:pt idx="445">
                  <c:v>5.5625000000000453</c:v>
                </c:pt>
                <c:pt idx="446">
                  <c:v>5.5750000000000455</c:v>
                </c:pt>
                <c:pt idx="447">
                  <c:v>5.5875000000000457</c:v>
                </c:pt>
                <c:pt idx="448">
                  <c:v>5.6000000000000458</c:v>
                </c:pt>
                <c:pt idx="449">
                  <c:v>5.612500000000046</c:v>
                </c:pt>
                <c:pt idx="450">
                  <c:v>5.6250000000000462</c:v>
                </c:pt>
                <c:pt idx="451">
                  <c:v>5.6375000000000464</c:v>
                </c:pt>
                <c:pt idx="452">
                  <c:v>5.6500000000000465</c:v>
                </c:pt>
                <c:pt idx="453">
                  <c:v>5.6625000000000467</c:v>
                </c:pt>
                <c:pt idx="454">
                  <c:v>5.6750000000000469</c:v>
                </c:pt>
                <c:pt idx="455">
                  <c:v>5.6875000000000471</c:v>
                </c:pt>
                <c:pt idx="456">
                  <c:v>5.7000000000000473</c:v>
                </c:pt>
                <c:pt idx="457">
                  <c:v>5.7125000000000474</c:v>
                </c:pt>
                <c:pt idx="458">
                  <c:v>5.7250000000000476</c:v>
                </c:pt>
                <c:pt idx="459">
                  <c:v>5.7375000000000478</c:v>
                </c:pt>
                <c:pt idx="460">
                  <c:v>5.750000000000048</c:v>
                </c:pt>
                <c:pt idx="461">
                  <c:v>5.7625000000000481</c:v>
                </c:pt>
                <c:pt idx="462">
                  <c:v>5.7750000000000483</c:v>
                </c:pt>
                <c:pt idx="463">
                  <c:v>5.7875000000000485</c:v>
                </c:pt>
                <c:pt idx="464">
                  <c:v>5.8000000000000487</c:v>
                </c:pt>
                <c:pt idx="465">
                  <c:v>5.8125000000000488</c:v>
                </c:pt>
                <c:pt idx="466">
                  <c:v>5.825000000000049</c:v>
                </c:pt>
                <c:pt idx="467">
                  <c:v>5.8375000000000492</c:v>
                </c:pt>
                <c:pt idx="468">
                  <c:v>5.8500000000000494</c:v>
                </c:pt>
                <c:pt idx="469">
                  <c:v>5.8625000000000496</c:v>
                </c:pt>
                <c:pt idx="470">
                  <c:v>5.8750000000000497</c:v>
                </c:pt>
                <c:pt idx="471">
                  <c:v>5.8875000000000499</c:v>
                </c:pt>
                <c:pt idx="472">
                  <c:v>5.9000000000000501</c:v>
                </c:pt>
                <c:pt idx="473">
                  <c:v>5.9125000000000503</c:v>
                </c:pt>
                <c:pt idx="474">
                  <c:v>5.9250000000000504</c:v>
                </c:pt>
                <c:pt idx="475">
                  <c:v>5.9375000000000506</c:v>
                </c:pt>
                <c:pt idx="476">
                  <c:v>5.9500000000000508</c:v>
                </c:pt>
                <c:pt idx="477">
                  <c:v>5.962500000000051</c:v>
                </c:pt>
                <c:pt idx="478">
                  <c:v>5.9750000000000512</c:v>
                </c:pt>
                <c:pt idx="479">
                  <c:v>5.9875000000000513</c:v>
                </c:pt>
                <c:pt idx="480">
                  <c:v>6.0000000000000515</c:v>
                </c:pt>
                <c:pt idx="481">
                  <c:v>6.0125000000000517</c:v>
                </c:pt>
                <c:pt idx="482">
                  <c:v>6.0250000000000519</c:v>
                </c:pt>
                <c:pt idx="483">
                  <c:v>6.037500000000052</c:v>
                </c:pt>
                <c:pt idx="484">
                  <c:v>6.0500000000000522</c:v>
                </c:pt>
                <c:pt idx="485">
                  <c:v>6.0625000000000524</c:v>
                </c:pt>
                <c:pt idx="486">
                  <c:v>6.0750000000000526</c:v>
                </c:pt>
                <c:pt idx="487">
                  <c:v>6.0875000000000528</c:v>
                </c:pt>
                <c:pt idx="488">
                  <c:v>6.1000000000000529</c:v>
                </c:pt>
                <c:pt idx="489">
                  <c:v>6.1125000000000531</c:v>
                </c:pt>
                <c:pt idx="490">
                  <c:v>6.1250000000000533</c:v>
                </c:pt>
                <c:pt idx="491">
                  <c:v>6.1375000000000535</c:v>
                </c:pt>
                <c:pt idx="492">
                  <c:v>6.1500000000000536</c:v>
                </c:pt>
                <c:pt idx="493">
                  <c:v>6.1625000000000538</c:v>
                </c:pt>
                <c:pt idx="494">
                  <c:v>6.175000000000054</c:v>
                </c:pt>
                <c:pt idx="495">
                  <c:v>6.1875000000000542</c:v>
                </c:pt>
                <c:pt idx="496">
                  <c:v>6.2000000000000544</c:v>
                </c:pt>
                <c:pt idx="497">
                  <c:v>6.2125000000000545</c:v>
                </c:pt>
                <c:pt idx="498">
                  <c:v>6.2250000000000547</c:v>
                </c:pt>
                <c:pt idx="499">
                  <c:v>6.2375000000000549</c:v>
                </c:pt>
                <c:pt idx="500">
                  <c:v>6.2500000000000551</c:v>
                </c:pt>
                <c:pt idx="501">
                  <c:v>6.2625000000000552</c:v>
                </c:pt>
                <c:pt idx="502">
                  <c:v>6.2750000000000554</c:v>
                </c:pt>
                <c:pt idx="503">
                  <c:v>6.2875000000000556</c:v>
                </c:pt>
                <c:pt idx="504">
                  <c:v>6.3000000000000558</c:v>
                </c:pt>
                <c:pt idx="505">
                  <c:v>6.312500000000056</c:v>
                </c:pt>
                <c:pt idx="506">
                  <c:v>6.3250000000000561</c:v>
                </c:pt>
                <c:pt idx="507">
                  <c:v>6.3375000000000563</c:v>
                </c:pt>
                <c:pt idx="508">
                  <c:v>6.3500000000000565</c:v>
                </c:pt>
                <c:pt idx="509">
                  <c:v>6.3625000000000567</c:v>
                </c:pt>
                <c:pt idx="510">
                  <c:v>6.3750000000000568</c:v>
                </c:pt>
                <c:pt idx="511">
                  <c:v>6.387500000000057</c:v>
                </c:pt>
                <c:pt idx="512">
                  <c:v>6.4000000000000572</c:v>
                </c:pt>
                <c:pt idx="513">
                  <c:v>6.4125000000000574</c:v>
                </c:pt>
                <c:pt idx="514">
                  <c:v>6.4250000000000576</c:v>
                </c:pt>
                <c:pt idx="515">
                  <c:v>6.4375000000000577</c:v>
                </c:pt>
                <c:pt idx="516">
                  <c:v>6.4500000000000579</c:v>
                </c:pt>
                <c:pt idx="517">
                  <c:v>6.4625000000000581</c:v>
                </c:pt>
                <c:pt idx="518">
                  <c:v>6.4750000000000583</c:v>
                </c:pt>
                <c:pt idx="519">
                  <c:v>6.4875000000000584</c:v>
                </c:pt>
                <c:pt idx="520">
                  <c:v>6.5000000000000586</c:v>
                </c:pt>
                <c:pt idx="521">
                  <c:v>6.5125000000000588</c:v>
                </c:pt>
                <c:pt idx="522">
                  <c:v>6.525000000000059</c:v>
                </c:pt>
                <c:pt idx="523">
                  <c:v>6.5375000000000592</c:v>
                </c:pt>
                <c:pt idx="524">
                  <c:v>6.5500000000000593</c:v>
                </c:pt>
                <c:pt idx="525">
                  <c:v>6.5625000000000595</c:v>
                </c:pt>
                <c:pt idx="526">
                  <c:v>6.5750000000000597</c:v>
                </c:pt>
                <c:pt idx="527">
                  <c:v>6.5875000000000599</c:v>
                </c:pt>
                <c:pt idx="528">
                  <c:v>6.60000000000006</c:v>
                </c:pt>
                <c:pt idx="529">
                  <c:v>6.6125000000000602</c:v>
                </c:pt>
                <c:pt idx="530">
                  <c:v>6.6250000000000604</c:v>
                </c:pt>
                <c:pt idx="531">
                  <c:v>6.6375000000000606</c:v>
                </c:pt>
                <c:pt idx="532">
                  <c:v>6.6500000000000608</c:v>
                </c:pt>
                <c:pt idx="533">
                  <c:v>6.6625000000000609</c:v>
                </c:pt>
                <c:pt idx="534">
                  <c:v>6.6750000000000611</c:v>
                </c:pt>
                <c:pt idx="535">
                  <c:v>6.6875000000000613</c:v>
                </c:pt>
                <c:pt idx="536">
                  <c:v>6.7000000000000615</c:v>
                </c:pt>
                <c:pt idx="537">
                  <c:v>6.7125000000000616</c:v>
                </c:pt>
                <c:pt idx="538">
                  <c:v>6.7250000000000618</c:v>
                </c:pt>
                <c:pt idx="539">
                  <c:v>6.737500000000062</c:v>
                </c:pt>
                <c:pt idx="540">
                  <c:v>6.7500000000000622</c:v>
                </c:pt>
                <c:pt idx="541">
                  <c:v>6.7625000000000624</c:v>
                </c:pt>
                <c:pt idx="542">
                  <c:v>6.7750000000000625</c:v>
                </c:pt>
                <c:pt idx="543">
                  <c:v>6.7875000000000627</c:v>
                </c:pt>
                <c:pt idx="544">
                  <c:v>6.8000000000000629</c:v>
                </c:pt>
                <c:pt idx="545">
                  <c:v>6.8125000000000631</c:v>
                </c:pt>
                <c:pt idx="546">
                  <c:v>6.8250000000000632</c:v>
                </c:pt>
                <c:pt idx="547">
                  <c:v>6.8375000000000634</c:v>
                </c:pt>
                <c:pt idx="548">
                  <c:v>6.8500000000000636</c:v>
                </c:pt>
                <c:pt idx="549">
                  <c:v>6.8625000000000638</c:v>
                </c:pt>
                <c:pt idx="550">
                  <c:v>6.8750000000000639</c:v>
                </c:pt>
                <c:pt idx="551">
                  <c:v>6.8875000000000641</c:v>
                </c:pt>
                <c:pt idx="552">
                  <c:v>6.9000000000000643</c:v>
                </c:pt>
                <c:pt idx="553">
                  <c:v>6.9125000000000645</c:v>
                </c:pt>
                <c:pt idx="554">
                  <c:v>6.9250000000000647</c:v>
                </c:pt>
                <c:pt idx="555">
                  <c:v>6.9375000000000648</c:v>
                </c:pt>
                <c:pt idx="556">
                  <c:v>6.950000000000065</c:v>
                </c:pt>
                <c:pt idx="557">
                  <c:v>6.9625000000000652</c:v>
                </c:pt>
                <c:pt idx="558">
                  <c:v>6.9750000000000654</c:v>
                </c:pt>
                <c:pt idx="559">
                  <c:v>6.9875000000000655</c:v>
                </c:pt>
                <c:pt idx="560">
                  <c:v>7.0000000000000657</c:v>
                </c:pt>
                <c:pt idx="561">
                  <c:v>7.0125000000000659</c:v>
                </c:pt>
                <c:pt idx="562">
                  <c:v>7.0250000000000661</c:v>
                </c:pt>
                <c:pt idx="563">
                  <c:v>7.0375000000000663</c:v>
                </c:pt>
                <c:pt idx="564">
                  <c:v>7.0500000000000664</c:v>
                </c:pt>
                <c:pt idx="565">
                  <c:v>7.0625000000000666</c:v>
                </c:pt>
                <c:pt idx="566">
                  <c:v>7.0750000000000668</c:v>
                </c:pt>
                <c:pt idx="567">
                  <c:v>7.087500000000067</c:v>
                </c:pt>
                <c:pt idx="568">
                  <c:v>7.1000000000000671</c:v>
                </c:pt>
                <c:pt idx="569">
                  <c:v>7.1125000000000673</c:v>
                </c:pt>
                <c:pt idx="570">
                  <c:v>7.1250000000000675</c:v>
                </c:pt>
                <c:pt idx="571">
                  <c:v>7.1375000000000677</c:v>
                </c:pt>
                <c:pt idx="572">
                  <c:v>7.1500000000000679</c:v>
                </c:pt>
                <c:pt idx="573">
                  <c:v>7.162500000000068</c:v>
                </c:pt>
                <c:pt idx="574">
                  <c:v>7.1750000000000682</c:v>
                </c:pt>
                <c:pt idx="575">
                  <c:v>7.1875000000000684</c:v>
                </c:pt>
                <c:pt idx="576">
                  <c:v>7.2000000000000686</c:v>
                </c:pt>
                <c:pt idx="577">
                  <c:v>7.2125000000000687</c:v>
                </c:pt>
                <c:pt idx="578">
                  <c:v>7.2250000000000689</c:v>
                </c:pt>
                <c:pt idx="579">
                  <c:v>7.2375000000000691</c:v>
                </c:pt>
                <c:pt idx="580">
                  <c:v>7.2500000000000693</c:v>
                </c:pt>
                <c:pt idx="581">
                  <c:v>7.2625000000000695</c:v>
                </c:pt>
                <c:pt idx="582">
                  <c:v>7.2750000000000696</c:v>
                </c:pt>
                <c:pt idx="583">
                  <c:v>7.2875000000000698</c:v>
                </c:pt>
                <c:pt idx="584">
                  <c:v>7.30000000000007</c:v>
                </c:pt>
                <c:pt idx="585">
                  <c:v>7.3125000000000702</c:v>
                </c:pt>
                <c:pt idx="586">
                  <c:v>7.3250000000000703</c:v>
                </c:pt>
                <c:pt idx="587">
                  <c:v>7.3375000000000705</c:v>
                </c:pt>
                <c:pt idx="588">
                  <c:v>7.3500000000000707</c:v>
                </c:pt>
                <c:pt idx="589">
                  <c:v>7.3625000000000709</c:v>
                </c:pt>
                <c:pt idx="590">
                  <c:v>7.3750000000000711</c:v>
                </c:pt>
                <c:pt idx="591">
                  <c:v>7.3875000000000712</c:v>
                </c:pt>
                <c:pt idx="592">
                  <c:v>7.4000000000000714</c:v>
                </c:pt>
                <c:pt idx="593">
                  <c:v>7.4125000000000716</c:v>
                </c:pt>
                <c:pt idx="594">
                  <c:v>7.4250000000000718</c:v>
                </c:pt>
                <c:pt idx="595">
                  <c:v>7.4375000000000719</c:v>
                </c:pt>
                <c:pt idx="596">
                  <c:v>7.4500000000000721</c:v>
                </c:pt>
                <c:pt idx="597">
                  <c:v>7.4625000000000723</c:v>
                </c:pt>
                <c:pt idx="598">
                  <c:v>7.4750000000000725</c:v>
                </c:pt>
                <c:pt idx="599">
                  <c:v>7.4875000000000727</c:v>
                </c:pt>
                <c:pt idx="600">
                  <c:v>7.5000000000000728</c:v>
                </c:pt>
                <c:pt idx="601">
                  <c:v>7.512500000000073</c:v>
                </c:pt>
                <c:pt idx="602">
                  <c:v>7.5250000000000732</c:v>
                </c:pt>
                <c:pt idx="603">
                  <c:v>7.5375000000000734</c:v>
                </c:pt>
                <c:pt idx="604">
                  <c:v>7.5500000000000735</c:v>
                </c:pt>
                <c:pt idx="605">
                  <c:v>7.5625000000000737</c:v>
                </c:pt>
                <c:pt idx="606">
                  <c:v>7.5750000000000739</c:v>
                </c:pt>
                <c:pt idx="607">
                  <c:v>7.5875000000000741</c:v>
                </c:pt>
                <c:pt idx="608">
                  <c:v>7.6000000000000743</c:v>
                </c:pt>
                <c:pt idx="609">
                  <c:v>7.6125000000000744</c:v>
                </c:pt>
                <c:pt idx="610">
                  <c:v>7.6250000000000746</c:v>
                </c:pt>
                <c:pt idx="611">
                  <c:v>7.6375000000000748</c:v>
                </c:pt>
                <c:pt idx="612">
                  <c:v>7.650000000000075</c:v>
                </c:pt>
                <c:pt idx="613">
                  <c:v>7.6625000000000751</c:v>
                </c:pt>
                <c:pt idx="614">
                  <c:v>7.6750000000000753</c:v>
                </c:pt>
                <c:pt idx="615">
                  <c:v>7.6875000000000755</c:v>
                </c:pt>
                <c:pt idx="616">
                  <c:v>7.7000000000000757</c:v>
                </c:pt>
                <c:pt idx="617">
                  <c:v>7.7125000000000759</c:v>
                </c:pt>
                <c:pt idx="618">
                  <c:v>7.725000000000076</c:v>
                </c:pt>
                <c:pt idx="619">
                  <c:v>7.7375000000000762</c:v>
                </c:pt>
                <c:pt idx="620">
                  <c:v>7.7500000000000764</c:v>
                </c:pt>
                <c:pt idx="621">
                  <c:v>7.7625000000000766</c:v>
                </c:pt>
                <c:pt idx="622">
                  <c:v>7.7750000000000767</c:v>
                </c:pt>
                <c:pt idx="623">
                  <c:v>7.7875000000000769</c:v>
                </c:pt>
                <c:pt idx="624">
                  <c:v>7.8000000000000771</c:v>
                </c:pt>
                <c:pt idx="625">
                  <c:v>7.8125000000000773</c:v>
                </c:pt>
                <c:pt idx="626">
                  <c:v>7.8250000000000774</c:v>
                </c:pt>
                <c:pt idx="627">
                  <c:v>7.8375000000000776</c:v>
                </c:pt>
                <c:pt idx="628">
                  <c:v>7.8500000000000778</c:v>
                </c:pt>
                <c:pt idx="629">
                  <c:v>7.862500000000078</c:v>
                </c:pt>
                <c:pt idx="630">
                  <c:v>7.8750000000000782</c:v>
                </c:pt>
                <c:pt idx="631">
                  <c:v>7.8875000000000783</c:v>
                </c:pt>
                <c:pt idx="632">
                  <c:v>7.9000000000000785</c:v>
                </c:pt>
                <c:pt idx="633">
                  <c:v>7.9125000000000787</c:v>
                </c:pt>
                <c:pt idx="634">
                  <c:v>7.9250000000000789</c:v>
                </c:pt>
                <c:pt idx="635">
                  <c:v>7.937500000000079</c:v>
                </c:pt>
                <c:pt idx="636">
                  <c:v>7.9500000000000792</c:v>
                </c:pt>
                <c:pt idx="637">
                  <c:v>7.9625000000000794</c:v>
                </c:pt>
                <c:pt idx="638">
                  <c:v>7.9750000000000796</c:v>
                </c:pt>
                <c:pt idx="639">
                  <c:v>7.9875000000000798</c:v>
                </c:pt>
                <c:pt idx="640">
                  <c:v>8.0000000000000799</c:v>
                </c:pt>
                <c:pt idx="641">
                  <c:v>8.0125000000000792</c:v>
                </c:pt>
                <c:pt idx="642">
                  <c:v>8.0250000000000785</c:v>
                </c:pt>
                <c:pt idx="643">
                  <c:v>8.0375000000000778</c:v>
                </c:pt>
                <c:pt idx="644">
                  <c:v>8.0500000000000771</c:v>
                </c:pt>
                <c:pt idx="645">
                  <c:v>8.0625000000000764</c:v>
                </c:pt>
                <c:pt idx="646">
                  <c:v>8.0750000000000757</c:v>
                </c:pt>
                <c:pt idx="647">
                  <c:v>8.087500000000075</c:v>
                </c:pt>
                <c:pt idx="648">
                  <c:v>8.1000000000000743</c:v>
                </c:pt>
                <c:pt idx="649">
                  <c:v>8.1125000000000735</c:v>
                </c:pt>
                <c:pt idx="650">
                  <c:v>8.1250000000000728</c:v>
                </c:pt>
                <c:pt idx="651">
                  <c:v>8.1375000000000721</c:v>
                </c:pt>
                <c:pt idx="652">
                  <c:v>8.1500000000000714</c:v>
                </c:pt>
                <c:pt idx="653">
                  <c:v>8.1625000000000707</c:v>
                </c:pt>
                <c:pt idx="654">
                  <c:v>8.17500000000007</c:v>
                </c:pt>
                <c:pt idx="655">
                  <c:v>8.1875000000000693</c:v>
                </c:pt>
                <c:pt idx="656">
                  <c:v>8.2000000000000686</c:v>
                </c:pt>
                <c:pt idx="657">
                  <c:v>8.2125000000000679</c:v>
                </c:pt>
                <c:pt idx="658">
                  <c:v>8.2250000000000671</c:v>
                </c:pt>
                <c:pt idx="659">
                  <c:v>8.2375000000000664</c:v>
                </c:pt>
                <c:pt idx="660">
                  <c:v>8.2500000000000657</c:v>
                </c:pt>
                <c:pt idx="661">
                  <c:v>8.262500000000065</c:v>
                </c:pt>
                <c:pt idx="662">
                  <c:v>8.2750000000000643</c:v>
                </c:pt>
                <c:pt idx="663">
                  <c:v>8.2875000000000636</c:v>
                </c:pt>
                <c:pt idx="664">
                  <c:v>8.3000000000000629</c:v>
                </c:pt>
                <c:pt idx="665">
                  <c:v>8.3125000000000622</c:v>
                </c:pt>
                <c:pt idx="666">
                  <c:v>8.3250000000000615</c:v>
                </c:pt>
                <c:pt idx="667">
                  <c:v>8.3375000000000608</c:v>
                </c:pt>
                <c:pt idx="668">
                  <c:v>8.35000000000006</c:v>
                </c:pt>
                <c:pt idx="669">
                  <c:v>8.3625000000000593</c:v>
                </c:pt>
                <c:pt idx="670">
                  <c:v>8.3750000000000586</c:v>
                </c:pt>
                <c:pt idx="671">
                  <c:v>8.3875000000000579</c:v>
                </c:pt>
                <c:pt idx="672">
                  <c:v>8.4000000000000572</c:v>
                </c:pt>
                <c:pt idx="673">
                  <c:v>8.4125000000000565</c:v>
                </c:pt>
                <c:pt idx="674">
                  <c:v>8.4250000000000558</c:v>
                </c:pt>
                <c:pt idx="675">
                  <c:v>8.4375000000000551</c:v>
                </c:pt>
                <c:pt idx="676">
                  <c:v>8.4500000000000544</c:v>
                </c:pt>
                <c:pt idx="677">
                  <c:v>8.4625000000000536</c:v>
                </c:pt>
                <c:pt idx="678">
                  <c:v>8.4750000000000529</c:v>
                </c:pt>
                <c:pt idx="679">
                  <c:v>8.4875000000000522</c:v>
                </c:pt>
                <c:pt idx="680">
                  <c:v>8.5000000000000515</c:v>
                </c:pt>
                <c:pt idx="681">
                  <c:v>8.5125000000000508</c:v>
                </c:pt>
                <c:pt idx="682">
                  <c:v>8.5250000000000501</c:v>
                </c:pt>
                <c:pt idx="683">
                  <c:v>8.5375000000000494</c:v>
                </c:pt>
                <c:pt idx="684">
                  <c:v>8.5500000000000487</c:v>
                </c:pt>
                <c:pt idx="685">
                  <c:v>8.562500000000048</c:v>
                </c:pt>
                <c:pt idx="686">
                  <c:v>8.5750000000000473</c:v>
                </c:pt>
                <c:pt idx="687">
                  <c:v>8.5875000000000465</c:v>
                </c:pt>
                <c:pt idx="688">
                  <c:v>8.6000000000000458</c:v>
                </c:pt>
                <c:pt idx="689">
                  <c:v>8.6125000000000451</c:v>
                </c:pt>
                <c:pt idx="690">
                  <c:v>8.6250000000000444</c:v>
                </c:pt>
                <c:pt idx="691">
                  <c:v>8.6375000000000437</c:v>
                </c:pt>
                <c:pt idx="692">
                  <c:v>8.650000000000043</c:v>
                </c:pt>
                <c:pt idx="693">
                  <c:v>8.6625000000000423</c:v>
                </c:pt>
                <c:pt idx="694">
                  <c:v>8.6750000000000416</c:v>
                </c:pt>
                <c:pt idx="695">
                  <c:v>8.6875000000000409</c:v>
                </c:pt>
                <c:pt idx="696">
                  <c:v>8.7000000000000401</c:v>
                </c:pt>
                <c:pt idx="697">
                  <c:v>8.7125000000000394</c:v>
                </c:pt>
                <c:pt idx="698">
                  <c:v>8.7250000000000387</c:v>
                </c:pt>
                <c:pt idx="699">
                  <c:v>8.737500000000038</c:v>
                </c:pt>
                <c:pt idx="700">
                  <c:v>8.7500000000000373</c:v>
                </c:pt>
                <c:pt idx="701">
                  <c:v>8.7625000000000366</c:v>
                </c:pt>
                <c:pt idx="702">
                  <c:v>8.7750000000000359</c:v>
                </c:pt>
                <c:pt idx="703">
                  <c:v>8.7875000000000352</c:v>
                </c:pt>
                <c:pt idx="704">
                  <c:v>8.8000000000000345</c:v>
                </c:pt>
                <c:pt idx="705">
                  <c:v>8.8125000000000338</c:v>
                </c:pt>
                <c:pt idx="706">
                  <c:v>8.825000000000033</c:v>
                </c:pt>
                <c:pt idx="707">
                  <c:v>8.8375000000000323</c:v>
                </c:pt>
                <c:pt idx="708">
                  <c:v>8.8500000000000316</c:v>
                </c:pt>
                <c:pt idx="709">
                  <c:v>8.8625000000000309</c:v>
                </c:pt>
                <c:pt idx="710">
                  <c:v>8.8750000000000302</c:v>
                </c:pt>
                <c:pt idx="711">
                  <c:v>8.8875000000000295</c:v>
                </c:pt>
                <c:pt idx="712">
                  <c:v>8.9000000000000288</c:v>
                </c:pt>
                <c:pt idx="713">
                  <c:v>8.9125000000000281</c:v>
                </c:pt>
                <c:pt idx="714">
                  <c:v>8.9250000000000274</c:v>
                </c:pt>
                <c:pt idx="715">
                  <c:v>8.9375000000000266</c:v>
                </c:pt>
                <c:pt idx="716">
                  <c:v>8.9500000000000259</c:v>
                </c:pt>
                <c:pt idx="717">
                  <c:v>8.9625000000000252</c:v>
                </c:pt>
                <c:pt idx="718">
                  <c:v>8.9750000000000245</c:v>
                </c:pt>
                <c:pt idx="719">
                  <c:v>8.9875000000000238</c:v>
                </c:pt>
                <c:pt idx="720">
                  <c:v>9.0000000000000231</c:v>
                </c:pt>
                <c:pt idx="721">
                  <c:v>9.0125000000000224</c:v>
                </c:pt>
                <c:pt idx="722">
                  <c:v>9.0250000000000217</c:v>
                </c:pt>
                <c:pt idx="723">
                  <c:v>9.037500000000021</c:v>
                </c:pt>
                <c:pt idx="724">
                  <c:v>9.0500000000000203</c:v>
                </c:pt>
                <c:pt idx="725">
                  <c:v>9.0625000000000195</c:v>
                </c:pt>
                <c:pt idx="726">
                  <c:v>9.0750000000000188</c:v>
                </c:pt>
                <c:pt idx="727">
                  <c:v>9.0875000000000181</c:v>
                </c:pt>
                <c:pt idx="728">
                  <c:v>9.1000000000000174</c:v>
                </c:pt>
                <c:pt idx="729">
                  <c:v>9.1125000000000167</c:v>
                </c:pt>
                <c:pt idx="730">
                  <c:v>9.125000000000016</c:v>
                </c:pt>
                <c:pt idx="731">
                  <c:v>9.1375000000000153</c:v>
                </c:pt>
                <c:pt idx="732">
                  <c:v>9.1500000000000146</c:v>
                </c:pt>
                <c:pt idx="733">
                  <c:v>9.1625000000000139</c:v>
                </c:pt>
                <c:pt idx="734">
                  <c:v>9.1750000000000131</c:v>
                </c:pt>
                <c:pt idx="735">
                  <c:v>9.1875000000000124</c:v>
                </c:pt>
                <c:pt idx="736">
                  <c:v>9.2000000000000117</c:v>
                </c:pt>
                <c:pt idx="737">
                  <c:v>9.212500000000011</c:v>
                </c:pt>
                <c:pt idx="738">
                  <c:v>9.2250000000000103</c:v>
                </c:pt>
                <c:pt idx="739">
                  <c:v>9.2375000000000096</c:v>
                </c:pt>
                <c:pt idx="740">
                  <c:v>9.2500000000000089</c:v>
                </c:pt>
                <c:pt idx="741">
                  <c:v>9.2625000000000082</c:v>
                </c:pt>
                <c:pt idx="742">
                  <c:v>9.2750000000000075</c:v>
                </c:pt>
                <c:pt idx="743">
                  <c:v>9.2875000000000068</c:v>
                </c:pt>
                <c:pt idx="744">
                  <c:v>9.300000000000006</c:v>
                </c:pt>
                <c:pt idx="745">
                  <c:v>9.3125000000000053</c:v>
                </c:pt>
                <c:pt idx="746">
                  <c:v>9.3250000000000046</c:v>
                </c:pt>
                <c:pt idx="747">
                  <c:v>9.3375000000000039</c:v>
                </c:pt>
                <c:pt idx="748">
                  <c:v>9.3500000000000032</c:v>
                </c:pt>
                <c:pt idx="749">
                  <c:v>9.3625000000000025</c:v>
                </c:pt>
                <c:pt idx="750">
                  <c:v>9.3750000000000018</c:v>
                </c:pt>
                <c:pt idx="751">
                  <c:v>9.3875000000000011</c:v>
                </c:pt>
                <c:pt idx="752">
                  <c:v>9.4</c:v>
                </c:pt>
                <c:pt idx="753">
                  <c:v>9.4124999999999996</c:v>
                </c:pt>
                <c:pt idx="754">
                  <c:v>9.4249999999999989</c:v>
                </c:pt>
                <c:pt idx="755">
                  <c:v>9.4374999999999982</c:v>
                </c:pt>
                <c:pt idx="756">
                  <c:v>9.4499999999999975</c:v>
                </c:pt>
                <c:pt idx="757">
                  <c:v>9.4624999999999968</c:v>
                </c:pt>
                <c:pt idx="758">
                  <c:v>9.4749999999999961</c:v>
                </c:pt>
                <c:pt idx="759">
                  <c:v>9.4874999999999954</c:v>
                </c:pt>
                <c:pt idx="760">
                  <c:v>9.4999999999999947</c:v>
                </c:pt>
                <c:pt idx="761">
                  <c:v>9.512499999999994</c:v>
                </c:pt>
                <c:pt idx="762">
                  <c:v>9.5249999999999932</c:v>
                </c:pt>
                <c:pt idx="763">
                  <c:v>9.5374999999999925</c:v>
                </c:pt>
                <c:pt idx="764">
                  <c:v>9.5499999999999918</c:v>
                </c:pt>
                <c:pt idx="765">
                  <c:v>9.5624999999999911</c:v>
                </c:pt>
                <c:pt idx="766">
                  <c:v>9.5749999999999904</c:v>
                </c:pt>
                <c:pt idx="767">
                  <c:v>9.5874999999999897</c:v>
                </c:pt>
                <c:pt idx="768">
                  <c:v>9.599999999999989</c:v>
                </c:pt>
                <c:pt idx="769">
                  <c:v>9.6124999999999883</c:v>
                </c:pt>
                <c:pt idx="770">
                  <c:v>9.6249999999999876</c:v>
                </c:pt>
                <c:pt idx="771">
                  <c:v>9.6374999999999869</c:v>
                </c:pt>
                <c:pt idx="772">
                  <c:v>9.6499999999999861</c:v>
                </c:pt>
                <c:pt idx="773">
                  <c:v>9.6624999999999854</c:v>
                </c:pt>
                <c:pt idx="774">
                  <c:v>9.6749999999999847</c:v>
                </c:pt>
                <c:pt idx="775">
                  <c:v>9.687499999999984</c:v>
                </c:pt>
                <c:pt idx="776">
                  <c:v>9.6999999999999833</c:v>
                </c:pt>
                <c:pt idx="777">
                  <c:v>9.7124999999999826</c:v>
                </c:pt>
                <c:pt idx="778">
                  <c:v>9.7249999999999819</c:v>
                </c:pt>
                <c:pt idx="779">
                  <c:v>9.7374999999999812</c:v>
                </c:pt>
                <c:pt idx="780">
                  <c:v>9.7499999999999805</c:v>
                </c:pt>
                <c:pt idx="781">
                  <c:v>9.7624999999999797</c:v>
                </c:pt>
                <c:pt idx="782">
                  <c:v>9.774999999999979</c:v>
                </c:pt>
                <c:pt idx="783">
                  <c:v>9.7874999999999783</c:v>
                </c:pt>
                <c:pt idx="784">
                  <c:v>9.7999999999999776</c:v>
                </c:pt>
                <c:pt idx="785">
                  <c:v>9.8124999999999769</c:v>
                </c:pt>
                <c:pt idx="786">
                  <c:v>9.8249999999999762</c:v>
                </c:pt>
                <c:pt idx="787">
                  <c:v>9.8374999999999755</c:v>
                </c:pt>
                <c:pt idx="788">
                  <c:v>9.8499999999999748</c:v>
                </c:pt>
                <c:pt idx="789">
                  <c:v>9.8624999999999741</c:v>
                </c:pt>
                <c:pt idx="790">
                  <c:v>9.8749999999999734</c:v>
                </c:pt>
                <c:pt idx="791">
                  <c:v>9.8874999999999726</c:v>
                </c:pt>
                <c:pt idx="792">
                  <c:v>9.8999999999999719</c:v>
                </c:pt>
                <c:pt idx="793">
                  <c:v>9.9124999999999712</c:v>
                </c:pt>
                <c:pt idx="794">
                  <c:v>9.9249999999999705</c:v>
                </c:pt>
                <c:pt idx="795">
                  <c:v>9.9374999999999698</c:v>
                </c:pt>
                <c:pt idx="796">
                  <c:v>9.9499999999999691</c:v>
                </c:pt>
                <c:pt idx="797">
                  <c:v>9.9624999999999684</c:v>
                </c:pt>
                <c:pt idx="798">
                  <c:v>9.9749999999999677</c:v>
                </c:pt>
                <c:pt idx="799">
                  <c:v>9.987499999999967</c:v>
                </c:pt>
                <c:pt idx="800">
                  <c:v>9.9999999999999662</c:v>
                </c:pt>
                <c:pt idx="801">
                  <c:v>10.012499999999966</c:v>
                </c:pt>
                <c:pt idx="802">
                  <c:v>10.024999999999965</c:v>
                </c:pt>
                <c:pt idx="803">
                  <c:v>10.037499999999964</c:v>
                </c:pt>
                <c:pt idx="804">
                  <c:v>10.049999999999963</c:v>
                </c:pt>
                <c:pt idx="805">
                  <c:v>10.062499999999963</c:v>
                </c:pt>
                <c:pt idx="806">
                  <c:v>10.074999999999962</c:v>
                </c:pt>
                <c:pt idx="807">
                  <c:v>10.087499999999961</c:v>
                </c:pt>
                <c:pt idx="808">
                  <c:v>10.099999999999961</c:v>
                </c:pt>
                <c:pt idx="809">
                  <c:v>10.11249999999996</c:v>
                </c:pt>
                <c:pt idx="810">
                  <c:v>10.124999999999959</c:v>
                </c:pt>
                <c:pt idx="811">
                  <c:v>10.137499999999958</c:v>
                </c:pt>
                <c:pt idx="812">
                  <c:v>10.149999999999958</c:v>
                </c:pt>
                <c:pt idx="813">
                  <c:v>10.162499999999957</c:v>
                </c:pt>
                <c:pt idx="814">
                  <c:v>10.174999999999956</c:v>
                </c:pt>
                <c:pt idx="815">
                  <c:v>10.187499999999956</c:v>
                </c:pt>
                <c:pt idx="816">
                  <c:v>10.199999999999955</c:v>
                </c:pt>
                <c:pt idx="817">
                  <c:v>10.212499999999954</c:v>
                </c:pt>
                <c:pt idx="818">
                  <c:v>10.224999999999953</c:v>
                </c:pt>
                <c:pt idx="819">
                  <c:v>10.237499999999953</c:v>
                </c:pt>
                <c:pt idx="820">
                  <c:v>10.249999999999952</c:v>
                </c:pt>
                <c:pt idx="821">
                  <c:v>10.262499999999951</c:v>
                </c:pt>
                <c:pt idx="822">
                  <c:v>10.274999999999951</c:v>
                </c:pt>
                <c:pt idx="823">
                  <c:v>10.28749999999995</c:v>
                </c:pt>
                <c:pt idx="824">
                  <c:v>10.299999999999949</c:v>
                </c:pt>
                <c:pt idx="825">
                  <c:v>10.312499999999948</c:v>
                </c:pt>
                <c:pt idx="826">
                  <c:v>10.324999999999948</c:v>
                </c:pt>
                <c:pt idx="827">
                  <c:v>10.337499999999947</c:v>
                </c:pt>
                <c:pt idx="828">
                  <c:v>10.349999999999946</c:v>
                </c:pt>
                <c:pt idx="829">
                  <c:v>10.362499999999946</c:v>
                </c:pt>
                <c:pt idx="830">
                  <c:v>10.374999999999945</c:v>
                </c:pt>
                <c:pt idx="831">
                  <c:v>10.387499999999944</c:v>
                </c:pt>
                <c:pt idx="832">
                  <c:v>10.399999999999944</c:v>
                </c:pt>
                <c:pt idx="833">
                  <c:v>10.412499999999943</c:v>
                </c:pt>
                <c:pt idx="834">
                  <c:v>10.424999999999942</c:v>
                </c:pt>
                <c:pt idx="835">
                  <c:v>10.437499999999941</c:v>
                </c:pt>
                <c:pt idx="836">
                  <c:v>10.449999999999941</c:v>
                </c:pt>
                <c:pt idx="837">
                  <c:v>10.46249999999994</c:v>
                </c:pt>
                <c:pt idx="838">
                  <c:v>10.474999999999939</c:v>
                </c:pt>
                <c:pt idx="839">
                  <c:v>10.487499999999939</c:v>
                </c:pt>
                <c:pt idx="840">
                  <c:v>10.499999999999938</c:v>
                </c:pt>
                <c:pt idx="841">
                  <c:v>10.512499999999937</c:v>
                </c:pt>
                <c:pt idx="842">
                  <c:v>10.524999999999936</c:v>
                </c:pt>
                <c:pt idx="843">
                  <c:v>10.537499999999936</c:v>
                </c:pt>
                <c:pt idx="844">
                  <c:v>10.549999999999935</c:v>
                </c:pt>
                <c:pt idx="845">
                  <c:v>10.562499999999934</c:v>
                </c:pt>
                <c:pt idx="846">
                  <c:v>10.574999999999934</c:v>
                </c:pt>
                <c:pt idx="847">
                  <c:v>10.587499999999933</c:v>
                </c:pt>
                <c:pt idx="848">
                  <c:v>10.599999999999932</c:v>
                </c:pt>
                <c:pt idx="849">
                  <c:v>10.612499999999931</c:v>
                </c:pt>
                <c:pt idx="850">
                  <c:v>10.624999999999931</c:v>
                </c:pt>
                <c:pt idx="851">
                  <c:v>10.63749999999993</c:v>
                </c:pt>
                <c:pt idx="852">
                  <c:v>10.649999999999929</c:v>
                </c:pt>
                <c:pt idx="853">
                  <c:v>10.662499999999929</c:v>
                </c:pt>
                <c:pt idx="854">
                  <c:v>10.674999999999928</c:v>
                </c:pt>
                <c:pt idx="855">
                  <c:v>10.687499999999927</c:v>
                </c:pt>
                <c:pt idx="856">
                  <c:v>10.699999999999926</c:v>
                </c:pt>
                <c:pt idx="857">
                  <c:v>10.712499999999926</c:v>
                </c:pt>
                <c:pt idx="858">
                  <c:v>10.724999999999925</c:v>
                </c:pt>
                <c:pt idx="859">
                  <c:v>10.737499999999924</c:v>
                </c:pt>
                <c:pt idx="860">
                  <c:v>10.749999999999924</c:v>
                </c:pt>
                <c:pt idx="861">
                  <c:v>10.762499999999923</c:v>
                </c:pt>
                <c:pt idx="862">
                  <c:v>10.774999999999922</c:v>
                </c:pt>
                <c:pt idx="863">
                  <c:v>10.787499999999921</c:v>
                </c:pt>
                <c:pt idx="864">
                  <c:v>10.799999999999921</c:v>
                </c:pt>
                <c:pt idx="865">
                  <c:v>10.81249999999992</c:v>
                </c:pt>
                <c:pt idx="866">
                  <c:v>10.824999999999919</c:v>
                </c:pt>
                <c:pt idx="867">
                  <c:v>10.837499999999919</c:v>
                </c:pt>
                <c:pt idx="868">
                  <c:v>10.849999999999918</c:v>
                </c:pt>
                <c:pt idx="869">
                  <c:v>10.862499999999917</c:v>
                </c:pt>
                <c:pt idx="870">
                  <c:v>10.874999999999917</c:v>
                </c:pt>
                <c:pt idx="871">
                  <c:v>10.887499999999916</c:v>
                </c:pt>
                <c:pt idx="872">
                  <c:v>10.899999999999915</c:v>
                </c:pt>
                <c:pt idx="873">
                  <c:v>10.912499999999914</c:v>
                </c:pt>
                <c:pt idx="874">
                  <c:v>10.924999999999914</c:v>
                </c:pt>
                <c:pt idx="875">
                  <c:v>10.937499999999913</c:v>
                </c:pt>
                <c:pt idx="876">
                  <c:v>10.949999999999912</c:v>
                </c:pt>
                <c:pt idx="877">
                  <c:v>10.962499999999912</c:v>
                </c:pt>
                <c:pt idx="878">
                  <c:v>10.974999999999911</c:v>
                </c:pt>
                <c:pt idx="879">
                  <c:v>10.98749999999991</c:v>
                </c:pt>
                <c:pt idx="880">
                  <c:v>10.999999999999909</c:v>
                </c:pt>
                <c:pt idx="881">
                  <c:v>11.012499999999909</c:v>
                </c:pt>
                <c:pt idx="882">
                  <c:v>11.024999999999908</c:v>
                </c:pt>
                <c:pt idx="883">
                  <c:v>11.037499999999907</c:v>
                </c:pt>
                <c:pt idx="884">
                  <c:v>11.049999999999907</c:v>
                </c:pt>
                <c:pt idx="885">
                  <c:v>11.062499999999906</c:v>
                </c:pt>
                <c:pt idx="886">
                  <c:v>11.074999999999905</c:v>
                </c:pt>
                <c:pt idx="887">
                  <c:v>11.087499999999904</c:v>
                </c:pt>
                <c:pt idx="888">
                  <c:v>11.099999999999904</c:v>
                </c:pt>
                <c:pt idx="889">
                  <c:v>11.112499999999903</c:v>
                </c:pt>
                <c:pt idx="890">
                  <c:v>11.124999999999902</c:v>
                </c:pt>
                <c:pt idx="891">
                  <c:v>11.137499999999902</c:v>
                </c:pt>
                <c:pt idx="892">
                  <c:v>11.149999999999901</c:v>
                </c:pt>
                <c:pt idx="893">
                  <c:v>11.1624999999999</c:v>
                </c:pt>
                <c:pt idx="894">
                  <c:v>11.174999999999899</c:v>
                </c:pt>
                <c:pt idx="895">
                  <c:v>11.187499999999899</c:v>
                </c:pt>
                <c:pt idx="896">
                  <c:v>11.199999999999898</c:v>
                </c:pt>
                <c:pt idx="897">
                  <c:v>11.212499999999897</c:v>
                </c:pt>
                <c:pt idx="898">
                  <c:v>11.224999999999897</c:v>
                </c:pt>
                <c:pt idx="899">
                  <c:v>11.237499999999896</c:v>
                </c:pt>
                <c:pt idx="900">
                  <c:v>11.249999999999895</c:v>
                </c:pt>
                <c:pt idx="901">
                  <c:v>11.262499999999894</c:v>
                </c:pt>
                <c:pt idx="902">
                  <c:v>11.274999999999894</c:v>
                </c:pt>
                <c:pt idx="903">
                  <c:v>11.287499999999893</c:v>
                </c:pt>
                <c:pt idx="904">
                  <c:v>11.299999999999892</c:v>
                </c:pt>
                <c:pt idx="905">
                  <c:v>11.312499999999892</c:v>
                </c:pt>
                <c:pt idx="906">
                  <c:v>11.324999999999891</c:v>
                </c:pt>
                <c:pt idx="907">
                  <c:v>11.33749999999989</c:v>
                </c:pt>
                <c:pt idx="908">
                  <c:v>11.34999999999989</c:v>
                </c:pt>
                <c:pt idx="909">
                  <c:v>11.362499999999889</c:v>
                </c:pt>
                <c:pt idx="910">
                  <c:v>11.374999999999888</c:v>
                </c:pt>
                <c:pt idx="911">
                  <c:v>11.387499999999887</c:v>
                </c:pt>
                <c:pt idx="912">
                  <c:v>11.399999999999887</c:v>
                </c:pt>
                <c:pt idx="913">
                  <c:v>11.412499999999886</c:v>
                </c:pt>
                <c:pt idx="914">
                  <c:v>11.424999999999885</c:v>
                </c:pt>
                <c:pt idx="915">
                  <c:v>11.437499999999885</c:v>
                </c:pt>
                <c:pt idx="916">
                  <c:v>11.449999999999884</c:v>
                </c:pt>
                <c:pt idx="917">
                  <c:v>11.462499999999883</c:v>
                </c:pt>
                <c:pt idx="918">
                  <c:v>11.474999999999882</c:v>
                </c:pt>
                <c:pt idx="919">
                  <c:v>11.487499999999882</c:v>
                </c:pt>
                <c:pt idx="920">
                  <c:v>11.499999999999881</c:v>
                </c:pt>
                <c:pt idx="921">
                  <c:v>11.51249999999988</c:v>
                </c:pt>
                <c:pt idx="922">
                  <c:v>11.52499999999988</c:v>
                </c:pt>
                <c:pt idx="923">
                  <c:v>11.537499999999879</c:v>
                </c:pt>
                <c:pt idx="924">
                  <c:v>11.549999999999878</c:v>
                </c:pt>
                <c:pt idx="925">
                  <c:v>11.562499999999877</c:v>
                </c:pt>
                <c:pt idx="926">
                  <c:v>11.574999999999877</c:v>
                </c:pt>
                <c:pt idx="927">
                  <c:v>11.587499999999876</c:v>
                </c:pt>
                <c:pt idx="928">
                  <c:v>11.599999999999875</c:v>
                </c:pt>
                <c:pt idx="929">
                  <c:v>11.612499999999875</c:v>
                </c:pt>
                <c:pt idx="930">
                  <c:v>11.624999999999874</c:v>
                </c:pt>
                <c:pt idx="931">
                  <c:v>11.637499999999873</c:v>
                </c:pt>
                <c:pt idx="932">
                  <c:v>11.649999999999872</c:v>
                </c:pt>
                <c:pt idx="933">
                  <c:v>11.662499999999872</c:v>
                </c:pt>
                <c:pt idx="934">
                  <c:v>11.674999999999871</c:v>
                </c:pt>
                <c:pt idx="935">
                  <c:v>11.68749999999987</c:v>
                </c:pt>
                <c:pt idx="936">
                  <c:v>11.69999999999987</c:v>
                </c:pt>
                <c:pt idx="937">
                  <c:v>11.712499999999869</c:v>
                </c:pt>
                <c:pt idx="938">
                  <c:v>11.724999999999868</c:v>
                </c:pt>
                <c:pt idx="939">
                  <c:v>11.737499999999867</c:v>
                </c:pt>
                <c:pt idx="940">
                  <c:v>11.749999999999867</c:v>
                </c:pt>
                <c:pt idx="941">
                  <c:v>11.762499999999866</c:v>
                </c:pt>
                <c:pt idx="942">
                  <c:v>11.774999999999865</c:v>
                </c:pt>
                <c:pt idx="943">
                  <c:v>11.787499999999865</c:v>
                </c:pt>
                <c:pt idx="944">
                  <c:v>11.799999999999864</c:v>
                </c:pt>
                <c:pt idx="945">
                  <c:v>11.812499999999863</c:v>
                </c:pt>
                <c:pt idx="946">
                  <c:v>11.824999999999863</c:v>
                </c:pt>
                <c:pt idx="947">
                  <c:v>11.837499999999862</c:v>
                </c:pt>
                <c:pt idx="948">
                  <c:v>11.849999999999861</c:v>
                </c:pt>
                <c:pt idx="949">
                  <c:v>11.86249999999986</c:v>
                </c:pt>
                <c:pt idx="950">
                  <c:v>11.87499999999986</c:v>
                </c:pt>
                <c:pt idx="951">
                  <c:v>11.887499999999859</c:v>
                </c:pt>
                <c:pt idx="952">
                  <c:v>11.899999999999858</c:v>
                </c:pt>
                <c:pt idx="953">
                  <c:v>11.912499999999858</c:v>
                </c:pt>
                <c:pt idx="954">
                  <c:v>11.924999999999857</c:v>
                </c:pt>
                <c:pt idx="955">
                  <c:v>11.937499999999856</c:v>
                </c:pt>
                <c:pt idx="956">
                  <c:v>11.949999999999855</c:v>
                </c:pt>
                <c:pt idx="957">
                  <c:v>11.962499999999855</c:v>
                </c:pt>
                <c:pt idx="958">
                  <c:v>11.974999999999854</c:v>
                </c:pt>
                <c:pt idx="959">
                  <c:v>11.987499999999853</c:v>
                </c:pt>
                <c:pt idx="960">
                  <c:v>11.999999999999853</c:v>
                </c:pt>
                <c:pt idx="961">
                  <c:v>12.012499999999852</c:v>
                </c:pt>
                <c:pt idx="962">
                  <c:v>12.024999999999851</c:v>
                </c:pt>
                <c:pt idx="963">
                  <c:v>12.03749999999985</c:v>
                </c:pt>
                <c:pt idx="964">
                  <c:v>12.04999999999985</c:v>
                </c:pt>
                <c:pt idx="965">
                  <c:v>12.062499999999849</c:v>
                </c:pt>
                <c:pt idx="966">
                  <c:v>12.074999999999848</c:v>
                </c:pt>
                <c:pt idx="967">
                  <c:v>12.087499999999848</c:v>
                </c:pt>
                <c:pt idx="968">
                  <c:v>12.099999999999847</c:v>
                </c:pt>
                <c:pt idx="969">
                  <c:v>12.112499999999846</c:v>
                </c:pt>
                <c:pt idx="970">
                  <c:v>12.124999999999845</c:v>
                </c:pt>
                <c:pt idx="971">
                  <c:v>12.137499999999845</c:v>
                </c:pt>
                <c:pt idx="972">
                  <c:v>12.149999999999844</c:v>
                </c:pt>
                <c:pt idx="973">
                  <c:v>12.162499999999843</c:v>
                </c:pt>
                <c:pt idx="974">
                  <c:v>12.174999999999843</c:v>
                </c:pt>
                <c:pt idx="975">
                  <c:v>12.187499999999842</c:v>
                </c:pt>
                <c:pt idx="976">
                  <c:v>12.199999999999841</c:v>
                </c:pt>
                <c:pt idx="977">
                  <c:v>12.21249999999984</c:v>
                </c:pt>
                <c:pt idx="978">
                  <c:v>12.22499999999984</c:v>
                </c:pt>
                <c:pt idx="979">
                  <c:v>12.237499999999839</c:v>
                </c:pt>
                <c:pt idx="980">
                  <c:v>12.249999999999838</c:v>
                </c:pt>
                <c:pt idx="981">
                  <c:v>12.262499999999838</c:v>
                </c:pt>
                <c:pt idx="982">
                  <c:v>12.274999999999837</c:v>
                </c:pt>
                <c:pt idx="983">
                  <c:v>12.287499999999836</c:v>
                </c:pt>
                <c:pt idx="984">
                  <c:v>12.299999999999836</c:v>
                </c:pt>
                <c:pt idx="985">
                  <c:v>12.312499999999835</c:v>
                </c:pt>
                <c:pt idx="986">
                  <c:v>12.324999999999834</c:v>
                </c:pt>
                <c:pt idx="987">
                  <c:v>12.337499999999833</c:v>
                </c:pt>
                <c:pt idx="988">
                  <c:v>12.349999999999833</c:v>
                </c:pt>
                <c:pt idx="989">
                  <c:v>12.362499999999832</c:v>
                </c:pt>
                <c:pt idx="990">
                  <c:v>12.374999999999831</c:v>
                </c:pt>
                <c:pt idx="991">
                  <c:v>12.387499999999831</c:v>
                </c:pt>
                <c:pt idx="992">
                  <c:v>12.39999999999983</c:v>
                </c:pt>
                <c:pt idx="993">
                  <c:v>12.412499999999829</c:v>
                </c:pt>
                <c:pt idx="994">
                  <c:v>12.424999999999828</c:v>
                </c:pt>
                <c:pt idx="995">
                  <c:v>12.437499999999828</c:v>
                </c:pt>
                <c:pt idx="996">
                  <c:v>12.449999999999827</c:v>
                </c:pt>
                <c:pt idx="997">
                  <c:v>12.462499999999826</c:v>
                </c:pt>
                <c:pt idx="998">
                  <c:v>12.474999999999826</c:v>
                </c:pt>
                <c:pt idx="999">
                  <c:v>12.487499999999825</c:v>
                </c:pt>
                <c:pt idx="1000">
                  <c:v>12.499999999999824</c:v>
                </c:pt>
                <c:pt idx="1001">
                  <c:v>12.512499999999823</c:v>
                </c:pt>
                <c:pt idx="1002">
                  <c:v>12.524999999999823</c:v>
                </c:pt>
                <c:pt idx="1003">
                  <c:v>12.537499999999822</c:v>
                </c:pt>
                <c:pt idx="1004">
                  <c:v>12.549999999999821</c:v>
                </c:pt>
                <c:pt idx="1005">
                  <c:v>12.562499999999821</c:v>
                </c:pt>
                <c:pt idx="1006">
                  <c:v>12.57499999999982</c:v>
                </c:pt>
                <c:pt idx="1007">
                  <c:v>12.587499999999819</c:v>
                </c:pt>
                <c:pt idx="1008">
                  <c:v>12.599999999999818</c:v>
                </c:pt>
                <c:pt idx="1009">
                  <c:v>12.612499999999818</c:v>
                </c:pt>
                <c:pt idx="1010">
                  <c:v>12.624999999999817</c:v>
                </c:pt>
                <c:pt idx="1011">
                  <c:v>12.637499999999816</c:v>
                </c:pt>
                <c:pt idx="1012">
                  <c:v>12.649999999999816</c:v>
                </c:pt>
                <c:pt idx="1013">
                  <c:v>12.662499999999815</c:v>
                </c:pt>
                <c:pt idx="1014">
                  <c:v>12.674999999999814</c:v>
                </c:pt>
                <c:pt idx="1015">
                  <c:v>12.687499999999813</c:v>
                </c:pt>
                <c:pt idx="1016">
                  <c:v>12.699999999999813</c:v>
                </c:pt>
                <c:pt idx="1017">
                  <c:v>12.712499999999812</c:v>
                </c:pt>
                <c:pt idx="1018">
                  <c:v>12.724999999999811</c:v>
                </c:pt>
                <c:pt idx="1019">
                  <c:v>12.737499999999811</c:v>
                </c:pt>
                <c:pt idx="1020">
                  <c:v>12.74999999999981</c:v>
                </c:pt>
                <c:pt idx="1021">
                  <c:v>12.762499999999809</c:v>
                </c:pt>
                <c:pt idx="1022">
                  <c:v>12.774999999999809</c:v>
                </c:pt>
                <c:pt idx="1023">
                  <c:v>12.787499999999808</c:v>
                </c:pt>
                <c:pt idx="1024">
                  <c:v>12.799999999999807</c:v>
                </c:pt>
                <c:pt idx="1025">
                  <c:v>12.812499999999806</c:v>
                </c:pt>
                <c:pt idx="1026">
                  <c:v>12.824999999999806</c:v>
                </c:pt>
                <c:pt idx="1027">
                  <c:v>12.837499999999805</c:v>
                </c:pt>
                <c:pt idx="1028">
                  <c:v>12.849999999999804</c:v>
                </c:pt>
                <c:pt idx="1029">
                  <c:v>12.862499999999804</c:v>
                </c:pt>
                <c:pt idx="1030">
                  <c:v>12.874999999999803</c:v>
                </c:pt>
                <c:pt idx="1031">
                  <c:v>12.887499999999802</c:v>
                </c:pt>
                <c:pt idx="1032">
                  <c:v>12.899999999999801</c:v>
                </c:pt>
                <c:pt idx="1033">
                  <c:v>12.912499999999801</c:v>
                </c:pt>
                <c:pt idx="1034">
                  <c:v>12.9249999999998</c:v>
                </c:pt>
                <c:pt idx="1035">
                  <c:v>12.937499999999799</c:v>
                </c:pt>
                <c:pt idx="1036">
                  <c:v>12.949999999999799</c:v>
                </c:pt>
                <c:pt idx="1037">
                  <c:v>12.962499999999798</c:v>
                </c:pt>
                <c:pt idx="1038">
                  <c:v>12.974999999999797</c:v>
                </c:pt>
                <c:pt idx="1039">
                  <c:v>12.987499999999796</c:v>
                </c:pt>
                <c:pt idx="1040">
                  <c:v>12.999999999999796</c:v>
                </c:pt>
                <c:pt idx="1041">
                  <c:v>13.012499999999795</c:v>
                </c:pt>
                <c:pt idx="1042">
                  <c:v>13.024999999999794</c:v>
                </c:pt>
                <c:pt idx="1043">
                  <c:v>13.037499999999794</c:v>
                </c:pt>
                <c:pt idx="1044">
                  <c:v>13.049999999999793</c:v>
                </c:pt>
                <c:pt idx="1045">
                  <c:v>13.062499999999792</c:v>
                </c:pt>
                <c:pt idx="1046">
                  <c:v>13.074999999999791</c:v>
                </c:pt>
                <c:pt idx="1047">
                  <c:v>13.087499999999791</c:v>
                </c:pt>
                <c:pt idx="1048">
                  <c:v>13.09999999999979</c:v>
                </c:pt>
                <c:pt idx="1049">
                  <c:v>13.112499999999789</c:v>
                </c:pt>
                <c:pt idx="1050">
                  <c:v>13.124999999999789</c:v>
                </c:pt>
                <c:pt idx="1051">
                  <c:v>13.137499999999788</c:v>
                </c:pt>
                <c:pt idx="1052">
                  <c:v>13.149999999999787</c:v>
                </c:pt>
                <c:pt idx="1053">
                  <c:v>13.162499999999786</c:v>
                </c:pt>
                <c:pt idx="1054">
                  <c:v>13.174999999999786</c:v>
                </c:pt>
                <c:pt idx="1055">
                  <c:v>13.187499999999785</c:v>
                </c:pt>
                <c:pt idx="1056">
                  <c:v>13.199999999999784</c:v>
                </c:pt>
                <c:pt idx="1057">
                  <c:v>13.212499999999784</c:v>
                </c:pt>
                <c:pt idx="1058">
                  <c:v>13.224999999999783</c:v>
                </c:pt>
                <c:pt idx="1059">
                  <c:v>13.237499999999782</c:v>
                </c:pt>
                <c:pt idx="1060">
                  <c:v>13.249999999999782</c:v>
                </c:pt>
                <c:pt idx="1061">
                  <c:v>13.262499999999781</c:v>
                </c:pt>
                <c:pt idx="1062">
                  <c:v>13.27499999999978</c:v>
                </c:pt>
                <c:pt idx="1063">
                  <c:v>13.287499999999779</c:v>
                </c:pt>
                <c:pt idx="1064">
                  <c:v>13.299999999999779</c:v>
                </c:pt>
                <c:pt idx="1065">
                  <c:v>13.312499999999778</c:v>
                </c:pt>
                <c:pt idx="1066">
                  <c:v>13.324999999999777</c:v>
                </c:pt>
                <c:pt idx="1067">
                  <c:v>13.337499999999777</c:v>
                </c:pt>
                <c:pt idx="1068">
                  <c:v>13.349999999999776</c:v>
                </c:pt>
                <c:pt idx="1069">
                  <c:v>13.362499999999775</c:v>
                </c:pt>
                <c:pt idx="1070">
                  <c:v>13.374999999999774</c:v>
                </c:pt>
                <c:pt idx="1071">
                  <c:v>13.387499999999774</c:v>
                </c:pt>
                <c:pt idx="1072">
                  <c:v>13.399999999999773</c:v>
                </c:pt>
                <c:pt idx="1073">
                  <c:v>13.412499999999772</c:v>
                </c:pt>
                <c:pt idx="1074">
                  <c:v>13.424999999999772</c:v>
                </c:pt>
                <c:pt idx="1075">
                  <c:v>13.437499999999771</c:v>
                </c:pt>
                <c:pt idx="1076">
                  <c:v>13.44999999999977</c:v>
                </c:pt>
                <c:pt idx="1077">
                  <c:v>13.462499999999769</c:v>
                </c:pt>
                <c:pt idx="1078">
                  <c:v>13.474999999999769</c:v>
                </c:pt>
                <c:pt idx="1079">
                  <c:v>13.487499999999768</c:v>
                </c:pt>
                <c:pt idx="1080">
                  <c:v>13.499999999999767</c:v>
                </c:pt>
                <c:pt idx="1081">
                  <c:v>13.512499999999767</c:v>
                </c:pt>
                <c:pt idx="1082">
                  <c:v>13.524999999999766</c:v>
                </c:pt>
                <c:pt idx="1083">
                  <c:v>13.537499999999765</c:v>
                </c:pt>
                <c:pt idx="1084">
                  <c:v>13.549999999999764</c:v>
                </c:pt>
                <c:pt idx="1085">
                  <c:v>13.562499999999764</c:v>
                </c:pt>
                <c:pt idx="1086">
                  <c:v>13.574999999999763</c:v>
                </c:pt>
                <c:pt idx="1087">
                  <c:v>13.587499999999762</c:v>
                </c:pt>
                <c:pt idx="1088">
                  <c:v>13.599999999999762</c:v>
                </c:pt>
                <c:pt idx="1089">
                  <c:v>13.612499999999761</c:v>
                </c:pt>
                <c:pt idx="1090">
                  <c:v>13.62499999999976</c:v>
                </c:pt>
                <c:pt idx="1091">
                  <c:v>13.637499999999759</c:v>
                </c:pt>
                <c:pt idx="1092">
                  <c:v>13.649999999999759</c:v>
                </c:pt>
                <c:pt idx="1093">
                  <c:v>13.662499999999758</c:v>
                </c:pt>
                <c:pt idx="1094">
                  <c:v>13.674999999999757</c:v>
                </c:pt>
                <c:pt idx="1095">
                  <c:v>13.687499999999757</c:v>
                </c:pt>
                <c:pt idx="1096">
                  <c:v>13.699999999999756</c:v>
                </c:pt>
                <c:pt idx="1097">
                  <c:v>13.712499999999755</c:v>
                </c:pt>
                <c:pt idx="1098">
                  <c:v>13.724999999999755</c:v>
                </c:pt>
                <c:pt idx="1099">
                  <c:v>13.737499999999754</c:v>
                </c:pt>
                <c:pt idx="1100">
                  <c:v>13.749999999999753</c:v>
                </c:pt>
                <c:pt idx="1101">
                  <c:v>13.762499999999752</c:v>
                </c:pt>
                <c:pt idx="1102">
                  <c:v>13.774999999999752</c:v>
                </c:pt>
                <c:pt idx="1103">
                  <c:v>13.787499999999751</c:v>
                </c:pt>
                <c:pt idx="1104">
                  <c:v>13.79999999999975</c:v>
                </c:pt>
                <c:pt idx="1105">
                  <c:v>13.81249999999975</c:v>
                </c:pt>
                <c:pt idx="1106">
                  <c:v>13.824999999999749</c:v>
                </c:pt>
                <c:pt idx="1107">
                  <c:v>13.837499999999748</c:v>
                </c:pt>
                <c:pt idx="1108">
                  <c:v>13.849999999999747</c:v>
                </c:pt>
                <c:pt idx="1109">
                  <c:v>13.862499999999747</c:v>
                </c:pt>
                <c:pt idx="1110">
                  <c:v>13.874999999999746</c:v>
                </c:pt>
                <c:pt idx="1111">
                  <c:v>13.887499999999745</c:v>
                </c:pt>
                <c:pt idx="1112">
                  <c:v>13.899999999999745</c:v>
                </c:pt>
                <c:pt idx="1113">
                  <c:v>13.912499999999744</c:v>
                </c:pt>
                <c:pt idx="1114">
                  <c:v>13.924999999999743</c:v>
                </c:pt>
                <c:pt idx="1115">
                  <c:v>13.937499999999742</c:v>
                </c:pt>
                <c:pt idx="1116">
                  <c:v>13.949999999999742</c:v>
                </c:pt>
                <c:pt idx="1117">
                  <c:v>13.962499999999741</c:v>
                </c:pt>
                <c:pt idx="1118">
                  <c:v>13.97499999999974</c:v>
                </c:pt>
                <c:pt idx="1119">
                  <c:v>13.98749999999974</c:v>
                </c:pt>
                <c:pt idx="1120">
                  <c:v>13.999999999999739</c:v>
                </c:pt>
                <c:pt idx="1121">
                  <c:v>14.012499999999738</c:v>
                </c:pt>
                <c:pt idx="1122">
                  <c:v>14.024999999999737</c:v>
                </c:pt>
                <c:pt idx="1123">
                  <c:v>14.037499999999737</c:v>
                </c:pt>
                <c:pt idx="1124">
                  <c:v>14.049999999999736</c:v>
                </c:pt>
                <c:pt idx="1125">
                  <c:v>14.062499999999735</c:v>
                </c:pt>
                <c:pt idx="1126">
                  <c:v>14.074999999999735</c:v>
                </c:pt>
                <c:pt idx="1127">
                  <c:v>14.087499999999734</c:v>
                </c:pt>
                <c:pt idx="1128">
                  <c:v>14.099999999999733</c:v>
                </c:pt>
                <c:pt idx="1129">
                  <c:v>14.112499999999732</c:v>
                </c:pt>
                <c:pt idx="1130">
                  <c:v>14.124999999999732</c:v>
                </c:pt>
                <c:pt idx="1131">
                  <c:v>14.137499999999731</c:v>
                </c:pt>
                <c:pt idx="1132">
                  <c:v>14.14999999999973</c:v>
                </c:pt>
                <c:pt idx="1133">
                  <c:v>14.16249999999973</c:v>
                </c:pt>
                <c:pt idx="1134">
                  <c:v>14.174999999999729</c:v>
                </c:pt>
                <c:pt idx="1135">
                  <c:v>14.187499999999728</c:v>
                </c:pt>
                <c:pt idx="1136">
                  <c:v>14.199999999999728</c:v>
                </c:pt>
                <c:pt idx="1137">
                  <c:v>14.212499999999727</c:v>
                </c:pt>
                <c:pt idx="1138">
                  <c:v>14.224999999999726</c:v>
                </c:pt>
                <c:pt idx="1139">
                  <c:v>14.237499999999725</c:v>
                </c:pt>
                <c:pt idx="1140">
                  <c:v>14.249999999999725</c:v>
                </c:pt>
                <c:pt idx="1141">
                  <c:v>14.262499999999724</c:v>
                </c:pt>
                <c:pt idx="1142">
                  <c:v>14.274999999999723</c:v>
                </c:pt>
                <c:pt idx="1143">
                  <c:v>14.287499999999723</c:v>
                </c:pt>
                <c:pt idx="1144">
                  <c:v>14.299999999999722</c:v>
                </c:pt>
                <c:pt idx="1145">
                  <c:v>14.312499999999721</c:v>
                </c:pt>
                <c:pt idx="1146">
                  <c:v>14.32499999999972</c:v>
                </c:pt>
                <c:pt idx="1147">
                  <c:v>14.33749999999972</c:v>
                </c:pt>
                <c:pt idx="1148">
                  <c:v>14.349999999999719</c:v>
                </c:pt>
                <c:pt idx="1149">
                  <c:v>14.362499999999718</c:v>
                </c:pt>
                <c:pt idx="1150">
                  <c:v>14.374999999999718</c:v>
                </c:pt>
                <c:pt idx="1151">
                  <c:v>14.387499999999717</c:v>
                </c:pt>
                <c:pt idx="1152">
                  <c:v>14.399999999999716</c:v>
                </c:pt>
                <c:pt idx="1153">
                  <c:v>14.412499999999715</c:v>
                </c:pt>
                <c:pt idx="1154">
                  <c:v>14.424999999999715</c:v>
                </c:pt>
                <c:pt idx="1155">
                  <c:v>14.437499999999714</c:v>
                </c:pt>
                <c:pt idx="1156">
                  <c:v>14.449999999999713</c:v>
                </c:pt>
                <c:pt idx="1157">
                  <c:v>14.462499999999713</c:v>
                </c:pt>
                <c:pt idx="1158">
                  <c:v>14.474999999999712</c:v>
                </c:pt>
                <c:pt idx="1159">
                  <c:v>14.487499999999711</c:v>
                </c:pt>
                <c:pt idx="1160">
                  <c:v>14.49999999999971</c:v>
                </c:pt>
                <c:pt idx="1161">
                  <c:v>14.51249999999971</c:v>
                </c:pt>
                <c:pt idx="1162">
                  <c:v>14.524999999999709</c:v>
                </c:pt>
                <c:pt idx="1163">
                  <c:v>14.537499999999708</c:v>
                </c:pt>
                <c:pt idx="1164">
                  <c:v>14.549999999999708</c:v>
                </c:pt>
                <c:pt idx="1165">
                  <c:v>14.562499999999707</c:v>
                </c:pt>
                <c:pt idx="1166">
                  <c:v>14.574999999999706</c:v>
                </c:pt>
                <c:pt idx="1167">
                  <c:v>14.587499999999705</c:v>
                </c:pt>
                <c:pt idx="1168">
                  <c:v>14.599999999999705</c:v>
                </c:pt>
                <c:pt idx="1169">
                  <c:v>14.612499999999704</c:v>
                </c:pt>
                <c:pt idx="1170">
                  <c:v>14.624999999999703</c:v>
                </c:pt>
                <c:pt idx="1171">
                  <c:v>14.637499999999703</c:v>
                </c:pt>
                <c:pt idx="1172">
                  <c:v>14.649999999999702</c:v>
                </c:pt>
                <c:pt idx="1173">
                  <c:v>14.662499999999701</c:v>
                </c:pt>
                <c:pt idx="1174">
                  <c:v>14.674999999999701</c:v>
                </c:pt>
                <c:pt idx="1175">
                  <c:v>14.6874999999997</c:v>
                </c:pt>
                <c:pt idx="1176">
                  <c:v>14.699999999999699</c:v>
                </c:pt>
                <c:pt idx="1177">
                  <c:v>14.712499999999698</c:v>
                </c:pt>
                <c:pt idx="1178">
                  <c:v>14.724999999999698</c:v>
                </c:pt>
                <c:pt idx="1179">
                  <c:v>14.737499999999697</c:v>
                </c:pt>
                <c:pt idx="1180">
                  <c:v>14.749999999999696</c:v>
                </c:pt>
                <c:pt idx="1181">
                  <c:v>14.762499999999696</c:v>
                </c:pt>
                <c:pt idx="1182">
                  <c:v>14.774999999999695</c:v>
                </c:pt>
                <c:pt idx="1183">
                  <c:v>14.787499999999694</c:v>
                </c:pt>
                <c:pt idx="1184">
                  <c:v>14.799999999999693</c:v>
                </c:pt>
                <c:pt idx="1185">
                  <c:v>14.812499999999693</c:v>
                </c:pt>
                <c:pt idx="1186">
                  <c:v>14.824999999999692</c:v>
                </c:pt>
                <c:pt idx="1187">
                  <c:v>14.837499999999691</c:v>
                </c:pt>
                <c:pt idx="1188">
                  <c:v>14.849999999999691</c:v>
                </c:pt>
                <c:pt idx="1189">
                  <c:v>14.86249999999969</c:v>
                </c:pt>
                <c:pt idx="1190">
                  <c:v>14.874999999999689</c:v>
                </c:pt>
                <c:pt idx="1191">
                  <c:v>14.887499999999688</c:v>
                </c:pt>
                <c:pt idx="1192">
                  <c:v>14.899999999999688</c:v>
                </c:pt>
                <c:pt idx="1193">
                  <c:v>14.912499999999687</c:v>
                </c:pt>
                <c:pt idx="1194">
                  <c:v>14.924999999999686</c:v>
                </c:pt>
                <c:pt idx="1195">
                  <c:v>14.937499999999686</c:v>
                </c:pt>
                <c:pt idx="1196">
                  <c:v>14.949999999999685</c:v>
                </c:pt>
                <c:pt idx="1197">
                  <c:v>14.962499999999684</c:v>
                </c:pt>
                <c:pt idx="1198">
                  <c:v>14.974999999999683</c:v>
                </c:pt>
                <c:pt idx="1199">
                  <c:v>14.987499999999683</c:v>
                </c:pt>
                <c:pt idx="1200">
                  <c:v>14.999999999999682</c:v>
                </c:pt>
                <c:pt idx="1201">
                  <c:v>15.012499999999681</c:v>
                </c:pt>
                <c:pt idx="1202">
                  <c:v>15.024999999999681</c:v>
                </c:pt>
                <c:pt idx="1203">
                  <c:v>15.03749999999968</c:v>
                </c:pt>
                <c:pt idx="1204">
                  <c:v>15.049999999999679</c:v>
                </c:pt>
                <c:pt idx="1205">
                  <c:v>15.062499999999678</c:v>
                </c:pt>
                <c:pt idx="1206">
                  <c:v>15.074999999999678</c:v>
                </c:pt>
                <c:pt idx="1207">
                  <c:v>15.087499999999677</c:v>
                </c:pt>
                <c:pt idx="1208">
                  <c:v>15.099999999999676</c:v>
                </c:pt>
                <c:pt idx="1209">
                  <c:v>15.112499999999676</c:v>
                </c:pt>
                <c:pt idx="1210">
                  <c:v>15.124999999999675</c:v>
                </c:pt>
                <c:pt idx="1211">
                  <c:v>15.137499999999674</c:v>
                </c:pt>
                <c:pt idx="1212">
                  <c:v>15.149999999999674</c:v>
                </c:pt>
                <c:pt idx="1213">
                  <c:v>15.162499999999673</c:v>
                </c:pt>
                <c:pt idx="1214">
                  <c:v>15.174999999999672</c:v>
                </c:pt>
                <c:pt idx="1215">
                  <c:v>15.187499999999671</c:v>
                </c:pt>
                <c:pt idx="1216">
                  <c:v>15.199999999999671</c:v>
                </c:pt>
                <c:pt idx="1217">
                  <c:v>15.21249999999967</c:v>
                </c:pt>
                <c:pt idx="1218">
                  <c:v>15.224999999999669</c:v>
                </c:pt>
                <c:pt idx="1219">
                  <c:v>15.237499999999669</c:v>
                </c:pt>
                <c:pt idx="1220">
                  <c:v>15.249999999999668</c:v>
                </c:pt>
                <c:pt idx="1221">
                  <c:v>15.262499999999667</c:v>
                </c:pt>
                <c:pt idx="1222">
                  <c:v>15.274999999999666</c:v>
                </c:pt>
                <c:pt idx="1223">
                  <c:v>15.287499999999666</c:v>
                </c:pt>
                <c:pt idx="1224">
                  <c:v>15.299999999999665</c:v>
                </c:pt>
                <c:pt idx="1225">
                  <c:v>15.312499999999664</c:v>
                </c:pt>
                <c:pt idx="1226">
                  <c:v>15.324999999999664</c:v>
                </c:pt>
                <c:pt idx="1227">
                  <c:v>15.337499999999663</c:v>
                </c:pt>
                <c:pt idx="1228">
                  <c:v>15.349999999999662</c:v>
                </c:pt>
                <c:pt idx="1229">
                  <c:v>15.362499999999661</c:v>
                </c:pt>
                <c:pt idx="1230">
                  <c:v>15.374999999999661</c:v>
                </c:pt>
                <c:pt idx="1231">
                  <c:v>15.38749999999966</c:v>
                </c:pt>
                <c:pt idx="1232">
                  <c:v>15.399999999999659</c:v>
                </c:pt>
                <c:pt idx="1233">
                  <c:v>15.412499999999659</c:v>
                </c:pt>
                <c:pt idx="1234">
                  <c:v>15.424999999999658</c:v>
                </c:pt>
                <c:pt idx="1235">
                  <c:v>15.437499999999657</c:v>
                </c:pt>
                <c:pt idx="1236">
                  <c:v>15.449999999999656</c:v>
                </c:pt>
                <c:pt idx="1237">
                  <c:v>15.462499999999656</c:v>
                </c:pt>
                <c:pt idx="1238">
                  <c:v>15.474999999999655</c:v>
                </c:pt>
                <c:pt idx="1239">
                  <c:v>15.487499999999654</c:v>
                </c:pt>
                <c:pt idx="1240">
                  <c:v>15.499999999999654</c:v>
                </c:pt>
                <c:pt idx="1241">
                  <c:v>15.512499999999653</c:v>
                </c:pt>
                <c:pt idx="1242">
                  <c:v>15.524999999999652</c:v>
                </c:pt>
                <c:pt idx="1243">
                  <c:v>15.537499999999651</c:v>
                </c:pt>
                <c:pt idx="1244">
                  <c:v>15.549999999999651</c:v>
                </c:pt>
                <c:pt idx="1245">
                  <c:v>15.56249999999965</c:v>
                </c:pt>
                <c:pt idx="1246">
                  <c:v>15.574999999999649</c:v>
                </c:pt>
                <c:pt idx="1247">
                  <c:v>15.587499999999649</c:v>
                </c:pt>
                <c:pt idx="1248">
                  <c:v>15.599999999999648</c:v>
                </c:pt>
                <c:pt idx="1249">
                  <c:v>15.612499999999647</c:v>
                </c:pt>
                <c:pt idx="1250">
                  <c:v>15.624999999999647</c:v>
                </c:pt>
                <c:pt idx="1251">
                  <c:v>15.637499999999646</c:v>
                </c:pt>
                <c:pt idx="1252">
                  <c:v>15.649999999999645</c:v>
                </c:pt>
                <c:pt idx="1253">
                  <c:v>15.662499999999644</c:v>
                </c:pt>
                <c:pt idx="1254">
                  <c:v>15.674999999999644</c:v>
                </c:pt>
                <c:pt idx="1255">
                  <c:v>15.687499999999643</c:v>
                </c:pt>
                <c:pt idx="1256">
                  <c:v>15.699999999999642</c:v>
                </c:pt>
                <c:pt idx="1257">
                  <c:v>15.712499999999642</c:v>
                </c:pt>
                <c:pt idx="1258">
                  <c:v>15.724999999999641</c:v>
                </c:pt>
                <c:pt idx="1259">
                  <c:v>15.73749999999964</c:v>
                </c:pt>
                <c:pt idx="1260">
                  <c:v>15.749999999999639</c:v>
                </c:pt>
                <c:pt idx="1261">
                  <c:v>15.762499999999639</c:v>
                </c:pt>
                <c:pt idx="1262">
                  <c:v>15.774999999999638</c:v>
                </c:pt>
                <c:pt idx="1263">
                  <c:v>15.787499999999637</c:v>
                </c:pt>
                <c:pt idx="1264">
                  <c:v>15.799999999999637</c:v>
                </c:pt>
                <c:pt idx="1265">
                  <c:v>15.812499999999636</c:v>
                </c:pt>
                <c:pt idx="1266">
                  <c:v>15.824999999999635</c:v>
                </c:pt>
                <c:pt idx="1267">
                  <c:v>15.837499999999634</c:v>
                </c:pt>
                <c:pt idx="1268">
                  <c:v>15.849999999999634</c:v>
                </c:pt>
                <c:pt idx="1269">
                  <c:v>15.862499999999633</c:v>
                </c:pt>
                <c:pt idx="1270">
                  <c:v>15.874999999999632</c:v>
                </c:pt>
                <c:pt idx="1271">
                  <c:v>15.887499999999632</c:v>
                </c:pt>
                <c:pt idx="1272">
                  <c:v>15.899999999999631</c:v>
                </c:pt>
                <c:pt idx="1273">
                  <c:v>15.91249999999963</c:v>
                </c:pt>
                <c:pt idx="1274">
                  <c:v>15.924999999999629</c:v>
                </c:pt>
                <c:pt idx="1275">
                  <c:v>15.937499999999629</c:v>
                </c:pt>
                <c:pt idx="1276">
                  <c:v>15.949999999999628</c:v>
                </c:pt>
                <c:pt idx="1277">
                  <c:v>15.962499999999627</c:v>
                </c:pt>
                <c:pt idx="1278">
                  <c:v>15.974999999999627</c:v>
                </c:pt>
                <c:pt idx="1279">
                  <c:v>15.987499999999626</c:v>
                </c:pt>
                <c:pt idx="1280">
                  <c:v>15.999999999999625</c:v>
                </c:pt>
                <c:pt idx="1281">
                  <c:v>16.012499999999626</c:v>
                </c:pt>
                <c:pt idx="1282">
                  <c:v>16.024999999999626</c:v>
                </c:pt>
                <c:pt idx="1283">
                  <c:v>16.037499999999625</c:v>
                </c:pt>
                <c:pt idx="1284">
                  <c:v>16.049999999999624</c:v>
                </c:pt>
                <c:pt idx="1285">
                  <c:v>16.062499999999623</c:v>
                </c:pt>
                <c:pt idx="1286">
                  <c:v>16.074999999999623</c:v>
                </c:pt>
                <c:pt idx="1287">
                  <c:v>16.087499999999622</c:v>
                </c:pt>
                <c:pt idx="1288">
                  <c:v>16.099999999999621</c:v>
                </c:pt>
                <c:pt idx="1289">
                  <c:v>16.112499999999621</c:v>
                </c:pt>
                <c:pt idx="1290">
                  <c:v>16.12499999999962</c:v>
                </c:pt>
                <c:pt idx="1291">
                  <c:v>16.137499999999619</c:v>
                </c:pt>
                <c:pt idx="1292">
                  <c:v>16.149999999999618</c:v>
                </c:pt>
                <c:pt idx="1293">
                  <c:v>16.162499999999618</c:v>
                </c:pt>
                <c:pt idx="1294">
                  <c:v>16.174999999999617</c:v>
                </c:pt>
                <c:pt idx="1295">
                  <c:v>16.187499999999616</c:v>
                </c:pt>
                <c:pt idx="1296">
                  <c:v>16.199999999999616</c:v>
                </c:pt>
                <c:pt idx="1297">
                  <c:v>16.212499999999615</c:v>
                </c:pt>
                <c:pt idx="1298">
                  <c:v>16.224999999999614</c:v>
                </c:pt>
                <c:pt idx="1299">
                  <c:v>16.237499999999613</c:v>
                </c:pt>
                <c:pt idx="1300">
                  <c:v>16.249999999999613</c:v>
                </c:pt>
                <c:pt idx="1301">
                  <c:v>16.262499999999612</c:v>
                </c:pt>
                <c:pt idx="1302">
                  <c:v>16.274999999999611</c:v>
                </c:pt>
                <c:pt idx="1303">
                  <c:v>16.287499999999611</c:v>
                </c:pt>
                <c:pt idx="1304">
                  <c:v>16.29999999999961</c:v>
                </c:pt>
                <c:pt idx="1305">
                  <c:v>16.312499999999609</c:v>
                </c:pt>
                <c:pt idx="1306">
                  <c:v>16.324999999999608</c:v>
                </c:pt>
                <c:pt idx="1307">
                  <c:v>16.337499999999608</c:v>
                </c:pt>
                <c:pt idx="1308">
                  <c:v>16.349999999999607</c:v>
                </c:pt>
                <c:pt idx="1309">
                  <c:v>16.362499999999606</c:v>
                </c:pt>
                <c:pt idx="1310">
                  <c:v>16.374999999999606</c:v>
                </c:pt>
                <c:pt idx="1311">
                  <c:v>16.387499999999605</c:v>
                </c:pt>
                <c:pt idx="1312">
                  <c:v>16.399999999999604</c:v>
                </c:pt>
                <c:pt idx="1313">
                  <c:v>16.412499999999604</c:v>
                </c:pt>
                <c:pt idx="1314">
                  <c:v>16.424999999999603</c:v>
                </c:pt>
                <c:pt idx="1315">
                  <c:v>16.437499999999602</c:v>
                </c:pt>
                <c:pt idx="1316">
                  <c:v>16.449999999999601</c:v>
                </c:pt>
                <c:pt idx="1317">
                  <c:v>16.462499999999601</c:v>
                </c:pt>
                <c:pt idx="1318">
                  <c:v>16.4749999999996</c:v>
                </c:pt>
                <c:pt idx="1319">
                  <c:v>16.487499999999599</c:v>
                </c:pt>
                <c:pt idx="1320">
                  <c:v>16.499999999999599</c:v>
                </c:pt>
                <c:pt idx="1321">
                  <c:v>16.512499999999598</c:v>
                </c:pt>
                <c:pt idx="1322">
                  <c:v>16.524999999999597</c:v>
                </c:pt>
                <c:pt idx="1323">
                  <c:v>16.537499999999596</c:v>
                </c:pt>
                <c:pt idx="1324">
                  <c:v>16.549999999999596</c:v>
                </c:pt>
                <c:pt idx="1325">
                  <c:v>16.562499999999595</c:v>
                </c:pt>
                <c:pt idx="1326">
                  <c:v>16.574999999999594</c:v>
                </c:pt>
                <c:pt idx="1327">
                  <c:v>16.587499999999594</c:v>
                </c:pt>
                <c:pt idx="1328">
                  <c:v>16.599999999999593</c:v>
                </c:pt>
                <c:pt idx="1329">
                  <c:v>16.612499999999592</c:v>
                </c:pt>
                <c:pt idx="1330">
                  <c:v>16.624999999999591</c:v>
                </c:pt>
                <c:pt idx="1331">
                  <c:v>16.637499999999591</c:v>
                </c:pt>
                <c:pt idx="1332">
                  <c:v>16.64999999999959</c:v>
                </c:pt>
                <c:pt idx="1333">
                  <c:v>16.662499999999589</c:v>
                </c:pt>
                <c:pt idx="1334">
                  <c:v>16.674999999999589</c:v>
                </c:pt>
                <c:pt idx="1335">
                  <c:v>16.687499999999588</c:v>
                </c:pt>
                <c:pt idx="1336">
                  <c:v>16.699999999999587</c:v>
                </c:pt>
                <c:pt idx="1337">
                  <c:v>16.712499999999586</c:v>
                </c:pt>
                <c:pt idx="1338">
                  <c:v>16.724999999999586</c:v>
                </c:pt>
                <c:pt idx="1339">
                  <c:v>16.737499999999585</c:v>
                </c:pt>
                <c:pt idx="1340">
                  <c:v>16.749999999999584</c:v>
                </c:pt>
                <c:pt idx="1341">
                  <c:v>16.762499999999584</c:v>
                </c:pt>
                <c:pt idx="1342">
                  <c:v>16.774999999999583</c:v>
                </c:pt>
                <c:pt idx="1343">
                  <c:v>16.787499999999582</c:v>
                </c:pt>
                <c:pt idx="1344">
                  <c:v>16.799999999999581</c:v>
                </c:pt>
                <c:pt idx="1345">
                  <c:v>16.812499999999581</c:v>
                </c:pt>
                <c:pt idx="1346">
                  <c:v>16.82499999999958</c:v>
                </c:pt>
                <c:pt idx="1347">
                  <c:v>16.837499999999579</c:v>
                </c:pt>
                <c:pt idx="1348">
                  <c:v>16.849999999999579</c:v>
                </c:pt>
                <c:pt idx="1349">
                  <c:v>16.862499999999578</c:v>
                </c:pt>
                <c:pt idx="1350">
                  <c:v>16.874999999999577</c:v>
                </c:pt>
                <c:pt idx="1351">
                  <c:v>16.887499999999577</c:v>
                </c:pt>
                <c:pt idx="1352">
                  <c:v>16.899999999999576</c:v>
                </c:pt>
                <c:pt idx="1353">
                  <c:v>16.912499999999575</c:v>
                </c:pt>
                <c:pt idx="1354">
                  <c:v>16.924999999999574</c:v>
                </c:pt>
                <c:pt idx="1355">
                  <c:v>16.937499999999574</c:v>
                </c:pt>
                <c:pt idx="1356">
                  <c:v>16.949999999999573</c:v>
                </c:pt>
                <c:pt idx="1357">
                  <c:v>16.962499999999572</c:v>
                </c:pt>
                <c:pt idx="1358">
                  <c:v>16.974999999999572</c:v>
                </c:pt>
                <c:pt idx="1359">
                  <c:v>16.987499999999571</c:v>
                </c:pt>
                <c:pt idx="1360">
                  <c:v>16.99999999999957</c:v>
                </c:pt>
                <c:pt idx="1361">
                  <c:v>17.012499999999569</c:v>
                </c:pt>
                <c:pt idx="1362">
                  <c:v>17.024999999999569</c:v>
                </c:pt>
                <c:pt idx="1363">
                  <c:v>17.037499999999568</c:v>
                </c:pt>
                <c:pt idx="1364">
                  <c:v>17.049999999999567</c:v>
                </c:pt>
                <c:pt idx="1365">
                  <c:v>17.062499999999567</c:v>
                </c:pt>
                <c:pt idx="1366">
                  <c:v>17.074999999999566</c:v>
                </c:pt>
                <c:pt idx="1367">
                  <c:v>17.087499999999565</c:v>
                </c:pt>
                <c:pt idx="1368">
                  <c:v>17.099999999999564</c:v>
                </c:pt>
                <c:pt idx="1369">
                  <c:v>17.112499999999564</c:v>
                </c:pt>
                <c:pt idx="1370">
                  <c:v>17.124999999999563</c:v>
                </c:pt>
                <c:pt idx="1371">
                  <c:v>17.137499999999562</c:v>
                </c:pt>
                <c:pt idx="1372">
                  <c:v>17.149999999999562</c:v>
                </c:pt>
                <c:pt idx="1373">
                  <c:v>17.162499999999561</c:v>
                </c:pt>
                <c:pt idx="1374">
                  <c:v>17.17499999999956</c:v>
                </c:pt>
                <c:pt idx="1375">
                  <c:v>17.187499999999559</c:v>
                </c:pt>
                <c:pt idx="1376">
                  <c:v>17.199999999999559</c:v>
                </c:pt>
                <c:pt idx="1377">
                  <c:v>17.212499999999558</c:v>
                </c:pt>
                <c:pt idx="1378">
                  <c:v>17.224999999999557</c:v>
                </c:pt>
                <c:pt idx="1379">
                  <c:v>17.237499999999557</c:v>
                </c:pt>
                <c:pt idx="1380">
                  <c:v>17.249999999999556</c:v>
                </c:pt>
                <c:pt idx="1381">
                  <c:v>17.262499999999555</c:v>
                </c:pt>
                <c:pt idx="1382">
                  <c:v>17.274999999999554</c:v>
                </c:pt>
                <c:pt idx="1383">
                  <c:v>17.287499999999554</c:v>
                </c:pt>
                <c:pt idx="1384">
                  <c:v>17.299999999999553</c:v>
                </c:pt>
                <c:pt idx="1385">
                  <c:v>17.312499999999552</c:v>
                </c:pt>
                <c:pt idx="1386">
                  <c:v>17.324999999999552</c:v>
                </c:pt>
                <c:pt idx="1387">
                  <c:v>17.337499999999551</c:v>
                </c:pt>
                <c:pt idx="1388">
                  <c:v>17.34999999999955</c:v>
                </c:pt>
                <c:pt idx="1389">
                  <c:v>17.36249999999955</c:v>
                </c:pt>
                <c:pt idx="1390">
                  <c:v>17.374999999999549</c:v>
                </c:pt>
                <c:pt idx="1391">
                  <c:v>17.387499999999548</c:v>
                </c:pt>
                <c:pt idx="1392">
                  <c:v>17.399999999999547</c:v>
                </c:pt>
                <c:pt idx="1393">
                  <c:v>17.412499999999547</c:v>
                </c:pt>
                <c:pt idx="1394">
                  <c:v>17.424999999999546</c:v>
                </c:pt>
                <c:pt idx="1395">
                  <c:v>17.437499999999545</c:v>
                </c:pt>
                <c:pt idx="1396">
                  <c:v>17.449999999999545</c:v>
                </c:pt>
                <c:pt idx="1397">
                  <c:v>17.462499999999544</c:v>
                </c:pt>
                <c:pt idx="1398">
                  <c:v>17.474999999999543</c:v>
                </c:pt>
                <c:pt idx="1399">
                  <c:v>17.487499999999542</c:v>
                </c:pt>
                <c:pt idx="1400">
                  <c:v>17.499999999999542</c:v>
                </c:pt>
                <c:pt idx="1401">
                  <c:v>17.512499999999541</c:v>
                </c:pt>
                <c:pt idx="1402">
                  <c:v>17.52499999999954</c:v>
                </c:pt>
                <c:pt idx="1403">
                  <c:v>17.53749999999954</c:v>
                </c:pt>
                <c:pt idx="1404">
                  <c:v>17.549999999999539</c:v>
                </c:pt>
                <c:pt idx="1405">
                  <c:v>17.562499999999538</c:v>
                </c:pt>
                <c:pt idx="1406">
                  <c:v>17.574999999999537</c:v>
                </c:pt>
                <c:pt idx="1407">
                  <c:v>17.587499999999537</c:v>
                </c:pt>
                <c:pt idx="1408">
                  <c:v>17.599999999999536</c:v>
                </c:pt>
                <c:pt idx="1409">
                  <c:v>17.612499999999535</c:v>
                </c:pt>
                <c:pt idx="1410">
                  <c:v>17.624999999999535</c:v>
                </c:pt>
                <c:pt idx="1411">
                  <c:v>17.637499999999534</c:v>
                </c:pt>
                <c:pt idx="1412">
                  <c:v>17.649999999999533</c:v>
                </c:pt>
                <c:pt idx="1413">
                  <c:v>17.662499999999532</c:v>
                </c:pt>
                <c:pt idx="1414">
                  <c:v>17.674999999999532</c:v>
                </c:pt>
                <c:pt idx="1415">
                  <c:v>17.687499999999531</c:v>
                </c:pt>
                <c:pt idx="1416">
                  <c:v>17.69999999999953</c:v>
                </c:pt>
                <c:pt idx="1417">
                  <c:v>17.71249999999953</c:v>
                </c:pt>
                <c:pt idx="1418">
                  <c:v>17.724999999999529</c:v>
                </c:pt>
                <c:pt idx="1419">
                  <c:v>17.737499999999528</c:v>
                </c:pt>
                <c:pt idx="1420">
                  <c:v>17.749999999999527</c:v>
                </c:pt>
                <c:pt idx="1421">
                  <c:v>17.762499999999527</c:v>
                </c:pt>
                <c:pt idx="1422">
                  <c:v>17.774999999999526</c:v>
                </c:pt>
                <c:pt idx="1423">
                  <c:v>17.787499999999525</c:v>
                </c:pt>
                <c:pt idx="1424">
                  <c:v>17.799999999999525</c:v>
                </c:pt>
                <c:pt idx="1425">
                  <c:v>17.812499999999524</c:v>
                </c:pt>
                <c:pt idx="1426">
                  <c:v>17.824999999999523</c:v>
                </c:pt>
                <c:pt idx="1427">
                  <c:v>17.837499999999523</c:v>
                </c:pt>
                <c:pt idx="1428">
                  <c:v>17.849999999999522</c:v>
                </c:pt>
                <c:pt idx="1429">
                  <c:v>17.862499999999521</c:v>
                </c:pt>
                <c:pt idx="1430">
                  <c:v>17.87499999999952</c:v>
                </c:pt>
                <c:pt idx="1431">
                  <c:v>17.88749999999952</c:v>
                </c:pt>
                <c:pt idx="1432">
                  <c:v>17.899999999999519</c:v>
                </c:pt>
                <c:pt idx="1433">
                  <c:v>17.912499999999518</c:v>
                </c:pt>
                <c:pt idx="1434">
                  <c:v>17.924999999999518</c:v>
                </c:pt>
                <c:pt idx="1435">
                  <c:v>17.937499999999517</c:v>
                </c:pt>
                <c:pt idx="1436">
                  <c:v>17.949999999999516</c:v>
                </c:pt>
                <c:pt idx="1437">
                  <c:v>17.962499999999515</c:v>
                </c:pt>
                <c:pt idx="1438">
                  <c:v>17.974999999999515</c:v>
                </c:pt>
                <c:pt idx="1439">
                  <c:v>17.987499999999514</c:v>
                </c:pt>
                <c:pt idx="1440">
                  <c:v>17.999999999999513</c:v>
                </c:pt>
                <c:pt idx="1441">
                  <c:v>18.012499999999513</c:v>
                </c:pt>
                <c:pt idx="1442">
                  <c:v>18.024999999999512</c:v>
                </c:pt>
                <c:pt idx="1443">
                  <c:v>18.037499999999511</c:v>
                </c:pt>
                <c:pt idx="1444">
                  <c:v>18.04999999999951</c:v>
                </c:pt>
                <c:pt idx="1445">
                  <c:v>18.06249999999951</c:v>
                </c:pt>
                <c:pt idx="1446">
                  <c:v>18.074999999999509</c:v>
                </c:pt>
                <c:pt idx="1447">
                  <c:v>18.087499999999508</c:v>
                </c:pt>
                <c:pt idx="1448">
                  <c:v>18.099999999999508</c:v>
                </c:pt>
                <c:pt idx="1449">
                  <c:v>18.112499999999507</c:v>
                </c:pt>
                <c:pt idx="1450">
                  <c:v>18.124999999999506</c:v>
                </c:pt>
                <c:pt idx="1451">
                  <c:v>18.137499999999505</c:v>
                </c:pt>
                <c:pt idx="1452">
                  <c:v>18.149999999999505</c:v>
                </c:pt>
                <c:pt idx="1453">
                  <c:v>18.162499999999504</c:v>
                </c:pt>
                <c:pt idx="1454">
                  <c:v>18.174999999999503</c:v>
                </c:pt>
                <c:pt idx="1455">
                  <c:v>18.187499999999503</c:v>
                </c:pt>
                <c:pt idx="1456">
                  <c:v>18.199999999999502</c:v>
                </c:pt>
                <c:pt idx="1457">
                  <c:v>18.212499999999501</c:v>
                </c:pt>
                <c:pt idx="1458">
                  <c:v>18.2249999999995</c:v>
                </c:pt>
                <c:pt idx="1459">
                  <c:v>18.2374999999995</c:v>
                </c:pt>
                <c:pt idx="1460">
                  <c:v>18.249999999999499</c:v>
                </c:pt>
                <c:pt idx="1461">
                  <c:v>18.262499999999498</c:v>
                </c:pt>
                <c:pt idx="1462">
                  <c:v>18.274999999999498</c:v>
                </c:pt>
                <c:pt idx="1463">
                  <c:v>18.287499999999497</c:v>
                </c:pt>
                <c:pt idx="1464">
                  <c:v>18.299999999999496</c:v>
                </c:pt>
                <c:pt idx="1465">
                  <c:v>18.312499999999496</c:v>
                </c:pt>
                <c:pt idx="1466">
                  <c:v>18.324999999999495</c:v>
                </c:pt>
                <c:pt idx="1467">
                  <c:v>18.337499999999494</c:v>
                </c:pt>
                <c:pt idx="1468">
                  <c:v>18.349999999999493</c:v>
                </c:pt>
                <c:pt idx="1469">
                  <c:v>18.362499999999493</c:v>
                </c:pt>
                <c:pt idx="1470">
                  <c:v>18.374999999999492</c:v>
                </c:pt>
                <c:pt idx="1471">
                  <c:v>18.387499999999491</c:v>
                </c:pt>
                <c:pt idx="1472">
                  <c:v>18.399999999999491</c:v>
                </c:pt>
                <c:pt idx="1473">
                  <c:v>18.41249999999949</c:v>
                </c:pt>
                <c:pt idx="1474">
                  <c:v>18.424999999999489</c:v>
                </c:pt>
                <c:pt idx="1475">
                  <c:v>18.437499999999488</c:v>
                </c:pt>
                <c:pt idx="1476">
                  <c:v>18.449999999999488</c:v>
                </c:pt>
                <c:pt idx="1477">
                  <c:v>18.462499999999487</c:v>
                </c:pt>
                <c:pt idx="1478">
                  <c:v>18.474999999999486</c:v>
                </c:pt>
                <c:pt idx="1479">
                  <c:v>18.487499999999486</c:v>
                </c:pt>
                <c:pt idx="1480">
                  <c:v>18.499999999999485</c:v>
                </c:pt>
                <c:pt idx="1481">
                  <c:v>18.512499999999484</c:v>
                </c:pt>
                <c:pt idx="1482">
                  <c:v>18.524999999999483</c:v>
                </c:pt>
                <c:pt idx="1483">
                  <c:v>18.537499999999483</c:v>
                </c:pt>
                <c:pt idx="1484">
                  <c:v>18.549999999999482</c:v>
                </c:pt>
                <c:pt idx="1485">
                  <c:v>18.562499999999481</c:v>
                </c:pt>
                <c:pt idx="1486">
                  <c:v>18.574999999999481</c:v>
                </c:pt>
                <c:pt idx="1487">
                  <c:v>18.58749999999948</c:v>
                </c:pt>
                <c:pt idx="1488">
                  <c:v>18.599999999999479</c:v>
                </c:pt>
                <c:pt idx="1489">
                  <c:v>18.612499999999478</c:v>
                </c:pt>
                <c:pt idx="1490">
                  <c:v>18.624999999999478</c:v>
                </c:pt>
                <c:pt idx="1491">
                  <c:v>18.637499999999477</c:v>
                </c:pt>
                <c:pt idx="1492">
                  <c:v>18.649999999999476</c:v>
                </c:pt>
                <c:pt idx="1493">
                  <c:v>18.662499999999476</c:v>
                </c:pt>
                <c:pt idx="1494">
                  <c:v>18.674999999999475</c:v>
                </c:pt>
                <c:pt idx="1495">
                  <c:v>18.687499999999474</c:v>
                </c:pt>
                <c:pt idx="1496">
                  <c:v>18.699999999999473</c:v>
                </c:pt>
                <c:pt idx="1497">
                  <c:v>18.712499999999473</c:v>
                </c:pt>
                <c:pt idx="1498">
                  <c:v>18.724999999999472</c:v>
                </c:pt>
                <c:pt idx="1499">
                  <c:v>18.737499999999471</c:v>
                </c:pt>
                <c:pt idx="1500">
                  <c:v>18.749999999999471</c:v>
                </c:pt>
                <c:pt idx="1501">
                  <c:v>18.76249999999947</c:v>
                </c:pt>
                <c:pt idx="1502">
                  <c:v>18.774999999999469</c:v>
                </c:pt>
                <c:pt idx="1503">
                  <c:v>18.787499999999469</c:v>
                </c:pt>
                <c:pt idx="1504">
                  <c:v>18.799999999999468</c:v>
                </c:pt>
                <c:pt idx="1505">
                  <c:v>18.812499999999467</c:v>
                </c:pt>
                <c:pt idx="1506">
                  <c:v>18.824999999999466</c:v>
                </c:pt>
                <c:pt idx="1507">
                  <c:v>18.837499999999466</c:v>
                </c:pt>
                <c:pt idx="1508">
                  <c:v>18.849999999999465</c:v>
                </c:pt>
                <c:pt idx="1509">
                  <c:v>18.862499999999464</c:v>
                </c:pt>
                <c:pt idx="1510">
                  <c:v>18.874999999999464</c:v>
                </c:pt>
                <c:pt idx="1511">
                  <c:v>18.887499999999463</c:v>
                </c:pt>
                <c:pt idx="1512">
                  <c:v>18.899999999999462</c:v>
                </c:pt>
                <c:pt idx="1513">
                  <c:v>18.912499999999461</c:v>
                </c:pt>
                <c:pt idx="1514">
                  <c:v>18.924999999999461</c:v>
                </c:pt>
                <c:pt idx="1515">
                  <c:v>18.93749999999946</c:v>
                </c:pt>
                <c:pt idx="1516">
                  <c:v>18.949999999999459</c:v>
                </c:pt>
                <c:pt idx="1517">
                  <c:v>18.962499999999459</c:v>
                </c:pt>
                <c:pt idx="1518">
                  <c:v>18.974999999999458</c:v>
                </c:pt>
                <c:pt idx="1519">
                  <c:v>18.987499999999457</c:v>
                </c:pt>
                <c:pt idx="1520">
                  <c:v>18.999999999999456</c:v>
                </c:pt>
                <c:pt idx="1521">
                  <c:v>19.012499999999456</c:v>
                </c:pt>
                <c:pt idx="1522">
                  <c:v>19.024999999999455</c:v>
                </c:pt>
                <c:pt idx="1523">
                  <c:v>19.037499999999454</c:v>
                </c:pt>
                <c:pt idx="1524">
                  <c:v>19.049999999999454</c:v>
                </c:pt>
                <c:pt idx="1525">
                  <c:v>19.062499999999453</c:v>
                </c:pt>
                <c:pt idx="1526">
                  <c:v>19.074999999999452</c:v>
                </c:pt>
                <c:pt idx="1527">
                  <c:v>19.087499999999451</c:v>
                </c:pt>
                <c:pt idx="1528">
                  <c:v>19.099999999999451</c:v>
                </c:pt>
                <c:pt idx="1529">
                  <c:v>19.11249999999945</c:v>
                </c:pt>
                <c:pt idx="1530">
                  <c:v>19.124999999999449</c:v>
                </c:pt>
                <c:pt idx="1531">
                  <c:v>19.137499999999449</c:v>
                </c:pt>
                <c:pt idx="1532">
                  <c:v>19.149999999999448</c:v>
                </c:pt>
                <c:pt idx="1533">
                  <c:v>19.162499999999447</c:v>
                </c:pt>
                <c:pt idx="1534">
                  <c:v>19.174999999999446</c:v>
                </c:pt>
                <c:pt idx="1535">
                  <c:v>19.187499999999446</c:v>
                </c:pt>
                <c:pt idx="1536">
                  <c:v>19.199999999999445</c:v>
                </c:pt>
                <c:pt idx="1537">
                  <c:v>19.212499999999444</c:v>
                </c:pt>
                <c:pt idx="1538">
                  <c:v>19.224999999999444</c:v>
                </c:pt>
                <c:pt idx="1539">
                  <c:v>19.237499999999443</c:v>
                </c:pt>
                <c:pt idx="1540">
                  <c:v>19.249999999999442</c:v>
                </c:pt>
                <c:pt idx="1541">
                  <c:v>19.262499999999442</c:v>
                </c:pt>
                <c:pt idx="1542">
                  <c:v>19.274999999999441</c:v>
                </c:pt>
                <c:pt idx="1543">
                  <c:v>19.28749999999944</c:v>
                </c:pt>
                <c:pt idx="1544">
                  <c:v>19.299999999999439</c:v>
                </c:pt>
                <c:pt idx="1545">
                  <c:v>19.312499999999439</c:v>
                </c:pt>
                <c:pt idx="1546">
                  <c:v>19.324999999999438</c:v>
                </c:pt>
                <c:pt idx="1547">
                  <c:v>19.337499999999437</c:v>
                </c:pt>
                <c:pt idx="1548">
                  <c:v>19.349999999999437</c:v>
                </c:pt>
                <c:pt idx="1549">
                  <c:v>19.362499999999436</c:v>
                </c:pt>
                <c:pt idx="1550">
                  <c:v>19.374999999999435</c:v>
                </c:pt>
                <c:pt idx="1551">
                  <c:v>19.387499999999434</c:v>
                </c:pt>
                <c:pt idx="1552">
                  <c:v>19.399999999999434</c:v>
                </c:pt>
                <c:pt idx="1553">
                  <c:v>19.412499999999433</c:v>
                </c:pt>
                <c:pt idx="1554">
                  <c:v>19.424999999999432</c:v>
                </c:pt>
                <c:pt idx="1555">
                  <c:v>19.437499999999432</c:v>
                </c:pt>
                <c:pt idx="1556">
                  <c:v>19.449999999999431</c:v>
                </c:pt>
                <c:pt idx="1557">
                  <c:v>19.46249999999943</c:v>
                </c:pt>
                <c:pt idx="1558">
                  <c:v>19.474999999999429</c:v>
                </c:pt>
                <c:pt idx="1559">
                  <c:v>19.487499999999429</c:v>
                </c:pt>
                <c:pt idx="1560">
                  <c:v>19.499999999999428</c:v>
                </c:pt>
                <c:pt idx="1561">
                  <c:v>19.512499999999427</c:v>
                </c:pt>
                <c:pt idx="1562">
                  <c:v>19.524999999999427</c:v>
                </c:pt>
                <c:pt idx="1563">
                  <c:v>19.537499999999426</c:v>
                </c:pt>
                <c:pt idx="1564">
                  <c:v>19.549999999999425</c:v>
                </c:pt>
                <c:pt idx="1565">
                  <c:v>19.562499999999424</c:v>
                </c:pt>
                <c:pt idx="1566">
                  <c:v>19.574999999999424</c:v>
                </c:pt>
                <c:pt idx="1567">
                  <c:v>19.587499999999423</c:v>
                </c:pt>
                <c:pt idx="1568">
                  <c:v>19.599999999999422</c:v>
                </c:pt>
                <c:pt idx="1569">
                  <c:v>19.612499999999422</c:v>
                </c:pt>
                <c:pt idx="1570">
                  <c:v>19.624999999999421</c:v>
                </c:pt>
                <c:pt idx="1571">
                  <c:v>19.63749999999942</c:v>
                </c:pt>
                <c:pt idx="1572">
                  <c:v>19.649999999999419</c:v>
                </c:pt>
                <c:pt idx="1573">
                  <c:v>19.662499999999419</c:v>
                </c:pt>
                <c:pt idx="1574">
                  <c:v>19.674999999999418</c:v>
                </c:pt>
                <c:pt idx="1575">
                  <c:v>19.687499999999417</c:v>
                </c:pt>
                <c:pt idx="1576">
                  <c:v>19.699999999999417</c:v>
                </c:pt>
                <c:pt idx="1577">
                  <c:v>19.712499999999416</c:v>
                </c:pt>
                <c:pt idx="1578">
                  <c:v>19.724999999999415</c:v>
                </c:pt>
                <c:pt idx="1579">
                  <c:v>19.737499999999415</c:v>
                </c:pt>
                <c:pt idx="1580">
                  <c:v>19.749999999999414</c:v>
                </c:pt>
                <c:pt idx="1581">
                  <c:v>19.762499999999413</c:v>
                </c:pt>
                <c:pt idx="1582">
                  <c:v>19.774999999999412</c:v>
                </c:pt>
                <c:pt idx="1583">
                  <c:v>19.787499999999412</c:v>
                </c:pt>
                <c:pt idx="1584">
                  <c:v>19.799999999999411</c:v>
                </c:pt>
                <c:pt idx="1585">
                  <c:v>19.81249999999941</c:v>
                </c:pt>
                <c:pt idx="1586">
                  <c:v>19.82499999999941</c:v>
                </c:pt>
                <c:pt idx="1587">
                  <c:v>19.837499999999409</c:v>
                </c:pt>
                <c:pt idx="1588">
                  <c:v>19.849999999999408</c:v>
                </c:pt>
                <c:pt idx="1589">
                  <c:v>19.862499999999407</c:v>
                </c:pt>
                <c:pt idx="1590">
                  <c:v>19.874999999999407</c:v>
                </c:pt>
                <c:pt idx="1591">
                  <c:v>19.887499999999406</c:v>
                </c:pt>
                <c:pt idx="1592">
                  <c:v>19.899999999999405</c:v>
                </c:pt>
                <c:pt idx="1593">
                  <c:v>19.912499999999405</c:v>
                </c:pt>
                <c:pt idx="1594">
                  <c:v>19.924999999999404</c:v>
                </c:pt>
                <c:pt idx="1595">
                  <c:v>19.937499999999403</c:v>
                </c:pt>
                <c:pt idx="1596">
                  <c:v>19.949999999999402</c:v>
                </c:pt>
                <c:pt idx="1597">
                  <c:v>19.962499999999402</c:v>
                </c:pt>
                <c:pt idx="1598">
                  <c:v>19.974999999999401</c:v>
                </c:pt>
                <c:pt idx="1599">
                  <c:v>19.9874999999994</c:v>
                </c:pt>
                <c:pt idx="1600">
                  <c:v>19.9999999999994</c:v>
                </c:pt>
                <c:pt idx="1601">
                  <c:v>20.012499999999399</c:v>
                </c:pt>
                <c:pt idx="1602">
                  <c:v>20.024999999999398</c:v>
                </c:pt>
                <c:pt idx="1603">
                  <c:v>20.037499999999397</c:v>
                </c:pt>
                <c:pt idx="1604">
                  <c:v>20.049999999999397</c:v>
                </c:pt>
                <c:pt idx="1605">
                  <c:v>20.062499999999396</c:v>
                </c:pt>
                <c:pt idx="1606">
                  <c:v>20.074999999999395</c:v>
                </c:pt>
                <c:pt idx="1607">
                  <c:v>20.087499999999395</c:v>
                </c:pt>
                <c:pt idx="1608">
                  <c:v>20.099999999999394</c:v>
                </c:pt>
                <c:pt idx="1609">
                  <c:v>20.112499999999393</c:v>
                </c:pt>
                <c:pt idx="1610">
                  <c:v>20.124999999999392</c:v>
                </c:pt>
                <c:pt idx="1611">
                  <c:v>20.137499999999392</c:v>
                </c:pt>
                <c:pt idx="1612">
                  <c:v>20.149999999999391</c:v>
                </c:pt>
                <c:pt idx="1613">
                  <c:v>20.16249999999939</c:v>
                </c:pt>
                <c:pt idx="1614">
                  <c:v>20.17499999999939</c:v>
                </c:pt>
                <c:pt idx="1615">
                  <c:v>20.187499999999389</c:v>
                </c:pt>
                <c:pt idx="1616">
                  <c:v>20.199999999999388</c:v>
                </c:pt>
                <c:pt idx="1617">
                  <c:v>20.212499999999388</c:v>
                </c:pt>
                <c:pt idx="1618">
                  <c:v>20.224999999999387</c:v>
                </c:pt>
                <c:pt idx="1619">
                  <c:v>20.237499999999386</c:v>
                </c:pt>
                <c:pt idx="1620">
                  <c:v>20.249999999999385</c:v>
                </c:pt>
                <c:pt idx="1621">
                  <c:v>20.262499999999385</c:v>
                </c:pt>
                <c:pt idx="1622">
                  <c:v>20.274999999999384</c:v>
                </c:pt>
                <c:pt idx="1623">
                  <c:v>20.287499999999383</c:v>
                </c:pt>
                <c:pt idx="1624">
                  <c:v>20.299999999999383</c:v>
                </c:pt>
                <c:pt idx="1625">
                  <c:v>20.312499999999382</c:v>
                </c:pt>
                <c:pt idx="1626">
                  <c:v>20.324999999999381</c:v>
                </c:pt>
                <c:pt idx="1627">
                  <c:v>20.33749999999938</c:v>
                </c:pt>
                <c:pt idx="1628">
                  <c:v>20.34999999999938</c:v>
                </c:pt>
                <c:pt idx="1629">
                  <c:v>20.362499999999379</c:v>
                </c:pt>
                <c:pt idx="1630">
                  <c:v>20.374999999999378</c:v>
                </c:pt>
                <c:pt idx="1631">
                  <c:v>20.387499999999378</c:v>
                </c:pt>
                <c:pt idx="1632">
                  <c:v>20.399999999999377</c:v>
                </c:pt>
                <c:pt idx="1633">
                  <c:v>20.412499999999376</c:v>
                </c:pt>
                <c:pt idx="1634">
                  <c:v>20.424999999999375</c:v>
                </c:pt>
                <c:pt idx="1635">
                  <c:v>20.437499999999375</c:v>
                </c:pt>
                <c:pt idx="1636">
                  <c:v>20.449999999999374</c:v>
                </c:pt>
                <c:pt idx="1637">
                  <c:v>20.462499999999373</c:v>
                </c:pt>
                <c:pt idx="1638">
                  <c:v>20.474999999999373</c:v>
                </c:pt>
                <c:pt idx="1639">
                  <c:v>20.487499999999372</c:v>
                </c:pt>
                <c:pt idx="1640">
                  <c:v>20.499999999999371</c:v>
                </c:pt>
                <c:pt idx="1641">
                  <c:v>20.51249999999937</c:v>
                </c:pt>
                <c:pt idx="1642">
                  <c:v>20.52499999999937</c:v>
                </c:pt>
                <c:pt idx="1643">
                  <c:v>20.537499999999369</c:v>
                </c:pt>
                <c:pt idx="1644">
                  <c:v>20.549999999999368</c:v>
                </c:pt>
                <c:pt idx="1645">
                  <c:v>20.562499999999368</c:v>
                </c:pt>
                <c:pt idx="1646">
                  <c:v>20.574999999999367</c:v>
                </c:pt>
                <c:pt idx="1647">
                  <c:v>20.587499999999366</c:v>
                </c:pt>
                <c:pt idx="1648">
                  <c:v>20.599999999999365</c:v>
                </c:pt>
                <c:pt idx="1649">
                  <c:v>20.612499999999365</c:v>
                </c:pt>
                <c:pt idx="1650">
                  <c:v>20.624999999999364</c:v>
                </c:pt>
                <c:pt idx="1651">
                  <c:v>20.637499999999363</c:v>
                </c:pt>
                <c:pt idx="1652">
                  <c:v>20.649999999999363</c:v>
                </c:pt>
                <c:pt idx="1653">
                  <c:v>20.662499999999362</c:v>
                </c:pt>
                <c:pt idx="1654">
                  <c:v>20.674999999999361</c:v>
                </c:pt>
                <c:pt idx="1655">
                  <c:v>20.687499999999361</c:v>
                </c:pt>
                <c:pt idx="1656">
                  <c:v>20.69999999999936</c:v>
                </c:pt>
                <c:pt idx="1657">
                  <c:v>20.712499999999359</c:v>
                </c:pt>
                <c:pt idx="1658">
                  <c:v>20.724999999999358</c:v>
                </c:pt>
                <c:pt idx="1659">
                  <c:v>20.737499999999358</c:v>
                </c:pt>
                <c:pt idx="1660">
                  <c:v>20.749999999999357</c:v>
                </c:pt>
                <c:pt idx="1661">
                  <c:v>20.762499999999356</c:v>
                </c:pt>
                <c:pt idx="1662">
                  <c:v>20.774999999999356</c:v>
                </c:pt>
                <c:pt idx="1663">
                  <c:v>20.787499999999355</c:v>
                </c:pt>
                <c:pt idx="1664">
                  <c:v>20.799999999999354</c:v>
                </c:pt>
                <c:pt idx="1665">
                  <c:v>20.812499999999353</c:v>
                </c:pt>
                <c:pt idx="1666">
                  <c:v>20.824999999999353</c:v>
                </c:pt>
                <c:pt idx="1667">
                  <c:v>20.837499999999352</c:v>
                </c:pt>
                <c:pt idx="1668">
                  <c:v>20.849999999999351</c:v>
                </c:pt>
                <c:pt idx="1669">
                  <c:v>20.862499999999351</c:v>
                </c:pt>
                <c:pt idx="1670">
                  <c:v>20.87499999999935</c:v>
                </c:pt>
                <c:pt idx="1671">
                  <c:v>20.887499999999349</c:v>
                </c:pt>
                <c:pt idx="1672">
                  <c:v>20.899999999999348</c:v>
                </c:pt>
                <c:pt idx="1673">
                  <c:v>20.912499999999348</c:v>
                </c:pt>
                <c:pt idx="1674">
                  <c:v>20.924999999999347</c:v>
                </c:pt>
                <c:pt idx="1675">
                  <c:v>20.937499999999346</c:v>
                </c:pt>
                <c:pt idx="1676">
                  <c:v>20.949999999999346</c:v>
                </c:pt>
                <c:pt idx="1677">
                  <c:v>20.962499999999345</c:v>
                </c:pt>
                <c:pt idx="1678">
                  <c:v>20.974999999999344</c:v>
                </c:pt>
                <c:pt idx="1679">
                  <c:v>20.987499999999343</c:v>
                </c:pt>
                <c:pt idx="1680">
                  <c:v>20.999999999999343</c:v>
                </c:pt>
                <c:pt idx="1681">
                  <c:v>21.012499999999342</c:v>
                </c:pt>
                <c:pt idx="1682">
                  <c:v>21.024999999999341</c:v>
                </c:pt>
                <c:pt idx="1683">
                  <c:v>21.037499999999341</c:v>
                </c:pt>
                <c:pt idx="1684">
                  <c:v>21.04999999999934</c:v>
                </c:pt>
                <c:pt idx="1685">
                  <c:v>21.062499999999339</c:v>
                </c:pt>
                <c:pt idx="1686">
                  <c:v>21.074999999999338</c:v>
                </c:pt>
                <c:pt idx="1687">
                  <c:v>21.087499999999338</c:v>
                </c:pt>
                <c:pt idx="1688">
                  <c:v>21.099999999999337</c:v>
                </c:pt>
                <c:pt idx="1689">
                  <c:v>21.112499999999336</c:v>
                </c:pt>
                <c:pt idx="1690">
                  <c:v>21.124999999999336</c:v>
                </c:pt>
                <c:pt idx="1691">
                  <c:v>21.137499999999335</c:v>
                </c:pt>
                <c:pt idx="1692">
                  <c:v>21.149999999999334</c:v>
                </c:pt>
                <c:pt idx="1693">
                  <c:v>21.162499999999334</c:v>
                </c:pt>
                <c:pt idx="1694">
                  <c:v>21.174999999999333</c:v>
                </c:pt>
                <c:pt idx="1695">
                  <c:v>21.187499999999332</c:v>
                </c:pt>
                <c:pt idx="1696">
                  <c:v>21.199999999999331</c:v>
                </c:pt>
                <c:pt idx="1697">
                  <c:v>21.212499999999331</c:v>
                </c:pt>
                <c:pt idx="1698">
                  <c:v>21.22499999999933</c:v>
                </c:pt>
                <c:pt idx="1699">
                  <c:v>21.237499999999329</c:v>
                </c:pt>
                <c:pt idx="1700">
                  <c:v>21.249999999999329</c:v>
                </c:pt>
                <c:pt idx="1701">
                  <c:v>21.262499999999328</c:v>
                </c:pt>
                <c:pt idx="1702">
                  <c:v>21.274999999999327</c:v>
                </c:pt>
                <c:pt idx="1703">
                  <c:v>21.287499999999326</c:v>
                </c:pt>
                <c:pt idx="1704">
                  <c:v>21.299999999999326</c:v>
                </c:pt>
                <c:pt idx="1705">
                  <c:v>21.312499999999325</c:v>
                </c:pt>
                <c:pt idx="1706">
                  <c:v>21.324999999999324</c:v>
                </c:pt>
                <c:pt idx="1707">
                  <c:v>21.337499999999324</c:v>
                </c:pt>
                <c:pt idx="1708">
                  <c:v>21.349999999999323</c:v>
                </c:pt>
                <c:pt idx="1709">
                  <c:v>21.362499999999322</c:v>
                </c:pt>
                <c:pt idx="1710">
                  <c:v>21.374999999999321</c:v>
                </c:pt>
                <c:pt idx="1711">
                  <c:v>21.387499999999321</c:v>
                </c:pt>
                <c:pt idx="1712">
                  <c:v>21.39999999999932</c:v>
                </c:pt>
                <c:pt idx="1713">
                  <c:v>21.412499999999319</c:v>
                </c:pt>
                <c:pt idx="1714">
                  <c:v>21.424999999999319</c:v>
                </c:pt>
                <c:pt idx="1715">
                  <c:v>21.437499999999318</c:v>
                </c:pt>
                <c:pt idx="1716">
                  <c:v>21.449999999999317</c:v>
                </c:pt>
                <c:pt idx="1717">
                  <c:v>21.462499999999316</c:v>
                </c:pt>
                <c:pt idx="1718">
                  <c:v>21.474999999999316</c:v>
                </c:pt>
                <c:pt idx="1719">
                  <c:v>21.487499999999315</c:v>
                </c:pt>
                <c:pt idx="1720">
                  <c:v>21.499999999999314</c:v>
                </c:pt>
                <c:pt idx="1721">
                  <c:v>21.512499999999314</c:v>
                </c:pt>
                <c:pt idx="1722">
                  <c:v>21.524999999999313</c:v>
                </c:pt>
                <c:pt idx="1723">
                  <c:v>21.537499999999312</c:v>
                </c:pt>
                <c:pt idx="1724">
                  <c:v>21.549999999999311</c:v>
                </c:pt>
                <c:pt idx="1725">
                  <c:v>21.562499999999311</c:v>
                </c:pt>
                <c:pt idx="1726">
                  <c:v>21.57499999999931</c:v>
                </c:pt>
                <c:pt idx="1727">
                  <c:v>21.587499999999309</c:v>
                </c:pt>
                <c:pt idx="1728">
                  <c:v>21.599999999999309</c:v>
                </c:pt>
                <c:pt idx="1729">
                  <c:v>21.612499999999308</c:v>
                </c:pt>
                <c:pt idx="1730">
                  <c:v>21.624999999999307</c:v>
                </c:pt>
                <c:pt idx="1731">
                  <c:v>21.637499999999307</c:v>
                </c:pt>
                <c:pt idx="1732">
                  <c:v>21.649999999999306</c:v>
                </c:pt>
                <c:pt idx="1733">
                  <c:v>21.662499999999305</c:v>
                </c:pt>
                <c:pt idx="1734">
                  <c:v>21.674999999999304</c:v>
                </c:pt>
                <c:pt idx="1735">
                  <c:v>21.687499999999304</c:v>
                </c:pt>
                <c:pt idx="1736">
                  <c:v>21.699999999999303</c:v>
                </c:pt>
                <c:pt idx="1737">
                  <c:v>21.712499999999302</c:v>
                </c:pt>
                <c:pt idx="1738">
                  <c:v>21.724999999999302</c:v>
                </c:pt>
                <c:pt idx="1739">
                  <c:v>21.737499999999301</c:v>
                </c:pt>
                <c:pt idx="1740">
                  <c:v>21.7499999999993</c:v>
                </c:pt>
                <c:pt idx="1741">
                  <c:v>21.762499999999299</c:v>
                </c:pt>
                <c:pt idx="1742">
                  <c:v>21.774999999999299</c:v>
                </c:pt>
                <c:pt idx="1743">
                  <c:v>21.787499999999298</c:v>
                </c:pt>
                <c:pt idx="1744">
                  <c:v>21.799999999999297</c:v>
                </c:pt>
                <c:pt idx="1745">
                  <c:v>21.812499999999297</c:v>
                </c:pt>
                <c:pt idx="1746">
                  <c:v>21.824999999999296</c:v>
                </c:pt>
                <c:pt idx="1747">
                  <c:v>21.837499999999295</c:v>
                </c:pt>
                <c:pt idx="1748">
                  <c:v>21.849999999999294</c:v>
                </c:pt>
                <c:pt idx="1749">
                  <c:v>21.862499999999294</c:v>
                </c:pt>
                <c:pt idx="1750">
                  <c:v>21.874999999999293</c:v>
                </c:pt>
                <c:pt idx="1751">
                  <c:v>21.887499999999292</c:v>
                </c:pt>
                <c:pt idx="1752">
                  <c:v>21.899999999999292</c:v>
                </c:pt>
                <c:pt idx="1753">
                  <c:v>21.912499999999291</c:v>
                </c:pt>
                <c:pt idx="1754">
                  <c:v>21.92499999999929</c:v>
                </c:pt>
                <c:pt idx="1755">
                  <c:v>21.937499999999289</c:v>
                </c:pt>
                <c:pt idx="1756">
                  <c:v>21.949999999999289</c:v>
                </c:pt>
                <c:pt idx="1757">
                  <c:v>21.962499999999288</c:v>
                </c:pt>
                <c:pt idx="1758">
                  <c:v>21.974999999999287</c:v>
                </c:pt>
                <c:pt idx="1759">
                  <c:v>21.987499999999287</c:v>
                </c:pt>
                <c:pt idx="1760">
                  <c:v>21.999999999999286</c:v>
                </c:pt>
                <c:pt idx="1761">
                  <c:v>22.012499999999285</c:v>
                </c:pt>
                <c:pt idx="1762">
                  <c:v>22.024999999999284</c:v>
                </c:pt>
                <c:pt idx="1763">
                  <c:v>22.037499999999284</c:v>
                </c:pt>
                <c:pt idx="1764">
                  <c:v>22.049999999999283</c:v>
                </c:pt>
                <c:pt idx="1765">
                  <c:v>22.062499999999282</c:v>
                </c:pt>
                <c:pt idx="1766">
                  <c:v>22.074999999999282</c:v>
                </c:pt>
                <c:pt idx="1767">
                  <c:v>22.087499999999281</c:v>
                </c:pt>
                <c:pt idx="1768">
                  <c:v>22.09999999999928</c:v>
                </c:pt>
                <c:pt idx="1769">
                  <c:v>22.11249999999928</c:v>
                </c:pt>
                <c:pt idx="1770">
                  <c:v>22.124999999999279</c:v>
                </c:pt>
                <c:pt idx="1771">
                  <c:v>22.137499999999278</c:v>
                </c:pt>
                <c:pt idx="1772">
                  <c:v>22.149999999999277</c:v>
                </c:pt>
                <c:pt idx="1773">
                  <c:v>22.162499999999277</c:v>
                </c:pt>
                <c:pt idx="1774">
                  <c:v>22.174999999999276</c:v>
                </c:pt>
                <c:pt idx="1775">
                  <c:v>22.187499999999275</c:v>
                </c:pt>
                <c:pt idx="1776">
                  <c:v>22.199999999999275</c:v>
                </c:pt>
                <c:pt idx="1777">
                  <c:v>22.212499999999274</c:v>
                </c:pt>
                <c:pt idx="1778">
                  <c:v>22.224999999999273</c:v>
                </c:pt>
                <c:pt idx="1779">
                  <c:v>22.237499999999272</c:v>
                </c:pt>
                <c:pt idx="1780">
                  <c:v>22.249999999999272</c:v>
                </c:pt>
                <c:pt idx="1781">
                  <c:v>22.262499999999271</c:v>
                </c:pt>
                <c:pt idx="1782">
                  <c:v>22.27499999999927</c:v>
                </c:pt>
                <c:pt idx="1783">
                  <c:v>22.28749999999927</c:v>
                </c:pt>
                <c:pt idx="1784">
                  <c:v>22.299999999999269</c:v>
                </c:pt>
                <c:pt idx="1785">
                  <c:v>22.312499999999268</c:v>
                </c:pt>
                <c:pt idx="1786">
                  <c:v>22.324999999999267</c:v>
                </c:pt>
                <c:pt idx="1787">
                  <c:v>22.337499999999267</c:v>
                </c:pt>
                <c:pt idx="1788">
                  <c:v>22.349999999999266</c:v>
                </c:pt>
                <c:pt idx="1789">
                  <c:v>22.362499999999265</c:v>
                </c:pt>
                <c:pt idx="1790">
                  <c:v>22.374999999999265</c:v>
                </c:pt>
                <c:pt idx="1791">
                  <c:v>22.387499999999264</c:v>
                </c:pt>
                <c:pt idx="1792">
                  <c:v>22.399999999999263</c:v>
                </c:pt>
                <c:pt idx="1793">
                  <c:v>22.412499999999262</c:v>
                </c:pt>
                <c:pt idx="1794">
                  <c:v>22.424999999999262</c:v>
                </c:pt>
                <c:pt idx="1795">
                  <c:v>22.437499999999261</c:v>
                </c:pt>
                <c:pt idx="1796">
                  <c:v>22.44999999999926</c:v>
                </c:pt>
                <c:pt idx="1797">
                  <c:v>22.46249999999926</c:v>
                </c:pt>
                <c:pt idx="1798">
                  <c:v>22.474999999999259</c:v>
                </c:pt>
                <c:pt idx="1799">
                  <c:v>22.487499999999258</c:v>
                </c:pt>
                <c:pt idx="1800">
                  <c:v>22.499999999999257</c:v>
                </c:pt>
                <c:pt idx="1801">
                  <c:v>22.512499999999257</c:v>
                </c:pt>
                <c:pt idx="1802">
                  <c:v>22.524999999999256</c:v>
                </c:pt>
                <c:pt idx="1803">
                  <c:v>22.537499999999255</c:v>
                </c:pt>
                <c:pt idx="1804">
                  <c:v>22.549999999999255</c:v>
                </c:pt>
                <c:pt idx="1805">
                  <c:v>22.562499999999254</c:v>
                </c:pt>
                <c:pt idx="1806">
                  <c:v>22.574999999999253</c:v>
                </c:pt>
                <c:pt idx="1807">
                  <c:v>22.587499999999253</c:v>
                </c:pt>
                <c:pt idx="1808">
                  <c:v>22.599999999999252</c:v>
                </c:pt>
                <c:pt idx="1809">
                  <c:v>22.612499999999251</c:v>
                </c:pt>
                <c:pt idx="1810">
                  <c:v>22.62499999999925</c:v>
                </c:pt>
                <c:pt idx="1811">
                  <c:v>22.63749999999925</c:v>
                </c:pt>
                <c:pt idx="1812">
                  <c:v>22.649999999999249</c:v>
                </c:pt>
                <c:pt idx="1813">
                  <c:v>22.662499999999248</c:v>
                </c:pt>
                <c:pt idx="1814">
                  <c:v>22.674999999999248</c:v>
                </c:pt>
                <c:pt idx="1815">
                  <c:v>22.687499999999247</c:v>
                </c:pt>
                <c:pt idx="1816">
                  <c:v>22.699999999999246</c:v>
                </c:pt>
                <c:pt idx="1817">
                  <c:v>22.712499999999245</c:v>
                </c:pt>
                <c:pt idx="1818">
                  <c:v>22.724999999999245</c:v>
                </c:pt>
                <c:pt idx="1819">
                  <c:v>22.737499999999244</c:v>
                </c:pt>
                <c:pt idx="1820">
                  <c:v>22.749999999999243</c:v>
                </c:pt>
                <c:pt idx="1821">
                  <c:v>22.762499999999243</c:v>
                </c:pt>
                <c:pt idx="1822">
                  <c:v>22.774999999999242</c:v>
                </c:pt>
                <c:pt idx="1823">
                  <c:v>22.787499999999241</c:v>
                </c:pt>
                <c:pt idx="1824">
                  <c:v>22.79999999999924</c:v>
                </c:pt>
                <c:pt idx="1825">
                  <c:v>22.81249999999924</c:v>
                </c:pt>
                <c:pt idx="1826">
                  <c:v>22.824999999999239</c:v>
                </c:pt>
                <c:pt idx="1827">
                  <c:v>22.837499999999238</c:v>
                </c:pt>
                <c:pt idx="1828">
                  <c:v>22.849999999999238</c:v>
                </c:pt>
                <c:pt idx="1829">
                  <c:v>22.862499999999237</c:v>
                </c:pt>
                <c:pt idx="1830">
                  <c:v>22.874999999999236</c:v>
                </c:pt>
                <c:pt idx="1831">
                  <c:v>22.887499999999235</c:v>
                </c:pt>
                <c:pt idx="1832">
                  <c:v>22.899999999999235</c:v>
                </c:pt>
                <c:pt idx="1833">
                  <c:v>22.912499999999234</c:v>
                </c:pt>
                <c:pt idx="1834">
                  <c:v>22.924999999999233</c:v>
                </c:pt>
                <c:pt idx="1835">
                  <c:v>22.937499999999233</c:v>
                </c:pt>
                <c:pt idx="1836">
                  <c:v>22.949999999999232</c:v>
                </c:pt>
                <c:pt idx="1837">
                  <c:v>22.962499999999231</c:v>
                </c:pt>
                <c:pt idx="1838">
                  <c:v>22.97499999999923</c:v>
                </c:pt>
                <c:pt idx="1839">
                  <c:v>22.98749999999923</c:v>
                </c:pt>
                <c:pt idx="1840">
                  <c:v>22.999999999999229</c:v>
                </c:pt>
                <c:pt idx="1841">
                  <c:v>23.012499999999228</c:v>
                </c:pt>
                <c:pt idx="1842">
                  <c:v>23.024999999999228</c:v>
                </c:pt>
                <c:pt idx="1843">
                  <c:v>23.037499999999227</c:v>
                </c:pt>
                <c:pt idx="1844">
                  <c:v>23.049999999999226</c:v>
                </c:pt>
                <c:pt idx="1845">
                  <c:v>23.062499999999226</c:v>
                </c:pt>
                <c:pt idx="1846">
                  <c:v>23.074999999999225</c:v>
                </c:pt>
                <c:pt idx="1847">
                  <c:v>23.087499999999224</c:v>
                </c:pt>
                <c:pt idx="1848">
                  <c:v>23.099999999999223</c:v>
                </c:pt>
                <c:pt idx="1849">
                  <c:v>23.112499999999223</c:v>
                </c:pt>
                <c:pt idx="1850">
                  <c:v>23.124999999999222</c:v>
                </c:pt>
                <c:pt idx="1851">
                  <c:v>23.137499999999221</c:v>
                </c:pt>
                <c:pt idx="1852">
                  <c:v>23.149999999999221</c:v>
                </c:pt>
                <c:pt idx="1853">
                  <c:v>23.16249999999922</c:v>
                </c:pt>
                <c:pt idx="1854">
                  <c:v>23.174999999999219</c:v>
                </c:pt>
                <c:pt idx="1855">
                  <c:v>23.187499999999218</c:v>
                </c:pt>
                <c:pt idx="1856">
                  <c:v>23.199999999999218</c:v>
                </c:pt>
                <c:pt idx="1857">
                  <c:v>23.212499999999217</c:v>
                </c:pt>
                <c:pt idx="1858">
                  <c:v>23.224999999999216</c:v>
                </c:pt>
                <c:pt idx="1859">
                  <c:v>23.237499999999216</c:v>
                </c:pt>
                <c:pt idx="1860">
                  <c:v>23.249999999999215</c:v>
                </c:pt>
                <c:pt idx="1861">
                  <c:v>23.262499999999214</c:v>
                </c:pt>
                <c:pt idx="1862">
                  <c:v>23.274999999999213</c:v>
                </c:pt>
                <c:pt idx="1863">
                  <c:v>23.287499999999213</c:v>
                </c:pt>
                <c:pt idx="1864">
                  <c:v>23.299999999999212</c:v>
                </c:pt>
                <c:pt idx="1865">
                  <c:v>23.312499999999211</c:v>
                </c:pt>
                <c:pt idx="1866">
                  <c:v>23.324999999999211</c:v>
                </c:pt>
                <c:pt idx="1867">
                  <c:v>23.33749999999921</c:v>
                </c:pt>
                <c:pt idx="1868">
                  <c:v>23.349999999999209</c:v>
                </c:pt>
                <c:pt idx="1869">
                  <c:v>23.362499999999208</c:v>
                </c:pt>
                <c:pt idx="1870">
                  <c:v>23.374999999999208</c:v>
                </c:pt>
                <c:pt idx="1871">
                  <c:v>23.387499999999207</c:v>
                </c:pt>
                <c:pt idx="1872">
                  <c:v>23.399999999999206</c:v>
                </c:pt>
                <c:pt idx="1873">
                  <c:v>23.412499999999206</c:v>
                </c:pt>
                <c:pt idx="1874">
                  <c:v>23.424999999999205</c:v>
                </c:pt>
                <c:pt idx="1875">
                  <c:v>23.437499999999204</c:v>
                </c:pt>
                <c:pt idx="1876">
                  <c:v>23.449999999999203</c:v>
                </c:pt>
                <c:pt idx="1877">
                  <c:v>23.462499999999203</c:v>
                </c:pt>
                <c:pt idx="1878">
                  <c:v>23.474999999999202</c:v>
                </c:pt>
                <c:pt idx="1879">
                  <c:v>23.487499999999201</c:v>
                </c:pt>
                <c:pt idx="1880">
                  <c:v>23.499999999999201</c:v>
                </c:pt>
                <c:pt idx="1881">
                  <c:v>23.5124999999992</c:v>
                </c:pt>
                <c:pt idx="1882">
                  <c:v>23.524999999999199</c:v>
                </c:pt>
                <c:pt idx="1883">
                  <c:v>23.537499999999199</c:v>
                </c:pt>
                <c:pt idx="1884">
                  <c:v>23.549999999999198</c:v>
                </c:pt>
                <c:pt idx="1885">
                  <c:v>23.562499999999197</c:v>
                </c:pt>
                <c:pt idx="1886">
                  <c:v>23.574999999999196</c:v>
                </c:pt>
                <c:pt idx="1887">
                  <c:v>23.587499999999196</c:v>
                </c:pt>
                <c:pt idx="1888">
                  <c:v>23.599999999999195</c:v>
                </c:pt>
                <c:pt idx="1889">
                  <c:v>23.612499999999194</c:v>
                </c:pt>
                <c:pt idx="1890">
                  <c:v>23.624999999999194</c:v>
                </c:pt>
                <c:pt idx="1891">
                  <c:v>23.637499999999193</c:v>
                </c:pt>
                <c:pt idx="1892">
                  <c:v>23.649999999999192</c:v>
                </c:pt>
                <c:pt idx="1893">
                  <c:v>23.662499999999191</c:v>
                </c:pt>
                <c:pt idx="1894">
                  <c:v>23.674999999999191</c:v>
                </c:pt>
                <c:pt idx="1895">
                  <c:v>23.68749999999919</c:v>
                </c:pt>
                <c:pt idx="1896">
                  <c:v>23.699999999999189</c:v>
                </c:pt>
                <c:pt idx="1897">
                  <c:v>23.712499999999189</c:v>
                </c:pt>
                <c:pt idx="1898">
                  <c:v>23.724999999999188</c:v>
                </c:pt>
                <c:pt idx="1899">
                  <c:v>23.737499999999187</c:v>
                </c:pt>
                <c:pt idx="1900">
                  <c:v>23.749999999999186</c:v>
                </c:pt>
                <c:pt idx="1901">
                  <c:v>23.762499999999186</c:v>
                </c:pt>
                <c:pt idx="1902">
                  <c:v>23.774999999999185</c:v>
                </c:pt>
                <c:pt idx="1903">
                  <c:v>23.787499999999184</c:v>
                </c:pt>
                <c:pt idx="1904">
                  <c:v>23.799999999999184</c:v>
                </c:pt>
                <c:pt idx="1905">
                  <c:v>23.812499999999183</c:v>
                </c:pt>
                <c:pt idx="1906">
                  <c:v>23.824999999999182</c:v>
                </c:pt>
                <c:pt idx="1907">
                  <c:v>23.837499999999181</c:v>
                </c:pt>
                <c:pt idx="1908">
                  <c:v>23.849999999999181</c:v>
                </c:pt>
                <c:pt idx="1909">
                  <c:v>23.86249999999918</c:v>
                </c:pt>
                <c:pt idx="1910">
                  <c:v>23.874999999999179</c:v>
                </c:pt>
                <c:pt idx="1911">
                  <c:v>23.887499999999179</c:v>
                </c:pt>
                <c:pt idx="1912">
                  <c:v>23.899999999999178</c:v>
                </c:pt>
                <c:pt idx="1913">
                  <c:v>23.912499999999177</c:v>
                </c:pt>
                <c:pt idx="1914">
                  <c:v>23.924999999999176</c:v>
                </c:pt>
                <c:pt idx="1915">
                  <c:v>23.937499999999176</c:v>
                </c:pt>
                <c:pt idx="1916">
                  <c:v>23.949999999999175</c:v>
                </c:pt>
                <c:pt idx="1917">
                  <c:v>23.962499999999174</c:v>
                </c:pt>
                <c:pt idx="1918">
                  <c:v>23.974999999999174</c:v>
                </c:pt>
                <c:pt idx="1919">
                  <c:v>23.987499999999173</c:v>
                </c:pt>
                <c:pt idx="1920">
                  <c:v>23.999999999999172</c:v>
                </c:pt>
                <c:pt idx="1921">
                  <c:v>24.012499999999172</c:v>
                </c:pt>
                <c:pt idx="1922">
                  <c:v>24.024999999999171</c:v>
                </c:pt>
                <c:pt idx="1923">
                  <c:v>24.03749999999917</c:v>
                </c:pt>
                <c:pt idx="1924">
                  <c:v>24.049999999999169</c:v>
                </c:pt>
                <c:pt idx="1925">
                  <c:v>24.062499999999169</c:v>
                </c:pt>
                <c:pt idx="1926">
                  <c:v>24.074999999999168</c:v>
                </c:pt>
                <c:pt idx="1927">
                  <c:v>24.087499999999167</c:v>
                </c:pt>
                <c:pt idx="1928">
                  <c:v>24.099999999999167</c:v>
                </c:pt>
                <c:pt idx="1929">
                  <c:v>24.112499999999166</c:v>
                </c:pt>
                <c:pt idx="1930">
                  <c:v>24.124999999999165</c:v>
                </c:pt>
                <c:pt idx="1931">
                  <c:v>24.137499999999164</c:v>
                </c:pt>
                <c:pt idx="1932">
                  <c:v>24.149999999999164</c:v>
                </c:pt>
                <c:pt idx="1933">
                  <c:v>24.162499999999163</c:v>
                </c:pt>
                <c:pt idx="1934">
                  <c:v>24.174999999999162</c:v>
                </c:pt>
                <c:pt idx="1935">
                  <c:v>24.187499999999162</c:v>
                </c:pt>
                <c:pt idx="1936">
                  <c:v>24.199999999999161</c:v>
                </c:pt>
                <c:pt idx="1937">
                  <c:v>24.21249999999916</c:v>
                </c:pt>
                <c:pt idx="1938">
                  <c:v>24.224999999999159</c:v>
                </c:pt>
                <c:pt idx="1939">
                  <c:v>24.237499999999159</c:v>
                </c:pt>
                <c:pt idx="1940">
                  <c:v>24.249999999999158</c:v>
                </c:pt>
                <c:pt idx="1941">
                  <c:v>24.262499999999157</c:v>
                </c:pt>
                <c:pt idx="1942">
                  <c:v>24.274999999999157</c:v>
                </c:pt>
                <c:pt idx="1943">
                  <c:v>24.287499999999156</c:v>
                </c:pt>
                <c:pt idx="1944">
                  <c:v>24.299999999999155</c:v>
                </c:pt>
                <c:pt idx="1945">
                  <c:v>24.312499999999154</c:v>
                </c:pt>
                <c:pt idx="1946">
                  <c:v>24.324999999999154</c:v>
                </c:pt>
                <c:pt idx="1947">
                  <c:v>24.337499999999153</c:v>
                </c:pt>
                <c:pt idx="1948">
                  <c:v>24.349999999999152</c:v>
                </c:pt>
                <c:pt idx="1949">
                  <c:v>24.362499999999152</c:v>
                </c:pt>
                <c:pt idx="1950">
                  <c:v>24.374999999999151</c:v>
                </c:pt>
                <c:pt idx="1951">
                  <c:v>24.38749999999915</c:v>
                </c:pt>
                <c:pt idx="1952">
                  <c:v>24.399999999999149</c:v>
                </c:pt>
                <c:pt idx="1953">
                  <c:v>24.412499999999149</c:v>
                </c:pt>
                <c:pt idx="1954">
                  <c:v>24.424999999999148</c:v>
                </c:pt>
                <c:pt idx="1955">
                  <c:v>24.437499999999147</c:v>
                </c:pt>
                <c:pt idx="1956">
                  <c:v>24.449999999999147</c:v>
                </c:pt>
                <c:pt idx="1957">
                  <c:v>24.462499999999146</c:v>
                </c:pt>
                <c:pt idx="1958">
                  <c:v>24.474999999999145</c:v>
                </c:pt>
                <c:pt idx="1959">
                  <c:v>24.487499999999145</c:v>
                </c:pt>
                <c:pt idx="1960">
                  <c:v>24.499999999999144</c:v>
                </c:pt>
                <c:pt idx="1961">
                  <c:v>24.512499999999143</c:v>
                </c:pt>
                <c:pt idx="1962">
                  <c:v>24.524999999999142</c:v>
                </c:pt>
                <c:pt idx="1963">
                  <c:v>24.537499999999142</c:v>
                </c:pt>
                <c:pt idx="1964">
                  <c:v>24.549999999999141</c:v>
                </c:pt>
                <c:pt idx="1965">
                  <c:v>24.56249999999914</c:v>
                </c:pt>
                <c:pt idx="1966">
                  <c:v>24.57499999999914</c:v>
                </c:pt>
                <c:pt idx="1967">
                  <c:v>24.587499999999139</c:v>
                </c:pt>
                <c:pt idx="1968">
                  <c:v>24.599999999999138</c:v>
                </c:pt>
                <c:pt idx="1969">
                  <c:v>24.612499999999137</c:v>
                </c:pt>
                <c:pt idx="1970">
                  <c:v>24.624999999999137</c:v>
                </c:pt>
                <c:pt idx="1971">
                  <c:v>24.637499999999136</c:v>
                </c:pt>
                <c:pt idx="1972">
                  <c:v>24.649999999999135</c:v>
                </c:pt>
                <c:pt idx="1973">
                  <c:v>24.662499999999135</c:v>
                </c:pt>
                <c:pt idx="1974">
                  <c:v>24.674999999999134</c:v>
                </c:pt>
                <c:pt idx="1975">
                  <c:v>24.687499999999133</c:v>
                </c:pt>
                <c:pt idx="1976">
                  <c:v>24.699999999999132</c:v>
                </c:pt>
                <c:pt idx="1977">
                  <c:v>24.712499999999132</c:v>
                </c:pt>
                <c:pt idx="1978">
                  <c:v>24.724999999999131</c:v>
                </c:pt>
                <c:pt idx="1979">
                  <c:v>24.73749999999913</c:v>
                </c:pt>
                <c:pt idx="1980">
                  <c:v>24.74999999999913</c:v>
                </c:pt>
                <c:pt idx="1981">
                  <c:v>24.762499999999129</c:v>
                </c:pt>
                <c:pt idx="1982">
                  <c:v>24.774999999999128</c:v>
                </c:pt>
                <c:pt idx="1983">
                  <c:v>24.787499999999127</c:v>
                </c:pt>
                <c:pt idx="1984">
                  <c:v>24.799999999999127</c:v>
                </c:pt>
                <c:pt idx="1985">
                  <c:v>24.812499999999126</c:v>
                </c:pt>
                <c:pt idx="1986">
                  <c:v>24.824999999999125</c:v>
                </c:pt>
                <c:pt idx="1987">
                  <c:v>24.837499999999125</c:v>
                </c:pt>
                <c:pt idx="1988">
                  <c:v>24.849999999999124</c:v>
                </c:pt>
                <c:pt idx="1989">
                  <c:v>24.862499999999123</c:v>
                </c:pt>
                <c:pt idx="1990">
                  <c:v>24.874999999999122</c:v>
                </c:pt>
                <c:pt idx="1991">
                  <c:v>24.887499999999122</c:v>
                </c:pt>
                <c:pt idx="1992">
                  <c:v>24.899999999999121</c:v>
                </c:pt>
                <c:pt idx="1993">
                  <c:v>24.91249999999912</c:v>
                </c:pt>
                <c:pt idx="1994">
                  <c:v>24.92499999999912</c:v>
                </c:pt>
                <c:pt idx="1995">
                  <c:v>24.937499999999119</c:v>
                </c:pt>
                <c:pt idx="1996">
                  <c:v>24.949999999999118</c:v>
                </c:pt>
                <c:pt idx="1997">
                  <c:v>24.962499999999118</c:v>
                </c:pt>
                <c:pt idx="1998">
                  <c:v>24.974999999999117</c:v>
                </c:pt>
                <c:pt idx="1999">
                  <c:v>24.987499999999116</c:v>
                </c:pt>
                <c:pt idx="2000">
                  <c:v>24.999999999999115</c:v>
                </c:pt>
                <c:pt idx="2001">
                  <c:v>25.012499999999115</c:v>
                </c:pt>
                <c:pt idx="2002">
                  <c:v>25.024999999999114</c:v>
                </c:pt>
                <c:pt idx="2003">
                  <c:v>25.037499999999113</c:v>
                </c:pt>
                <c:pt idx="2004">
                  <c:v>25.049999999999113</c:v>
                </c:pt>
                <c:pt idx="2005">
                  <c:v>25.062499999999112</c:v>
                </c:pt>
                <c:pt idx="2006">
                  <c:v>25.074999999999111</c:v>
                </c:pt>
                <c:pt idx="2007">
                  <c:v>25.08749999999911</c:v>
                </c:pt>
                <c:pt idx="2008">
                  <c:v>25.09999999999911</c:v>
                </c:pt>
                <c:pt idx="2009">
                  <c:v>25.112499999999109</c:v>
                </c:pt>
                <c:pt idx="2010">
                  <c:v>25.124999999999108</c:v>
                </c:pt>
                <c:pt idx="2011">
                  <c:v>25.137499999999108</c:v>
                </c:pt>
                <c:pt idx="2012">
                  <c:v>25.149999999999107</c:v>
                </c:pt>
                <c:pt idx="2013">
                  <c:v>25.162499999999106</c:v>
                </c:pt>
                <c:pt idx="2014">
                  <c:v>25.174999999999105</c:v>
                </c:pt>
                <c:pt idx="2015">
                  <c:v>25.187499999999105</c:v>
                </c:pt>
                <c:pt idx="2016">
                  <c:v>25.199999999999104</c:v>
                </c:pt>
                <c:pt idx="2017">
                  <c:v>25.212499999999103</c:v>
                </c:pt>
                <c:pt idx="2018">
                  <c:v>25.224999999999103</c:v>
                </c:pt>
                <c:pt idx="2019">
                  <c:v>25.237499999999102</c:v>
                </c:pt>
                <c:pt idx="2020">
                  <c:v>25.249999999999101</c:v>
                </c:pt>
                <c:pt idx="2021">
                  <c:v>25.2624999999991</c:v>
                </c:pt>
                <c:pt idx="2022">
                  <c:v>25.2749999999991</c:v>
                </c:pt>
                <c:pt idx="2023">
                  <c:v>25.287499999999099</c:v>
                </c:pt>
                <c:pt idx="2024">
                  <c:v>25.299999999999098</c:v>
                </c:pt>
                <c:pt idx="2025">
                  <c:v>25.312499999999098</c:v>
                </c:pt>
                <c:pt idx="2026">
                  <c:v>25.324999999999097</c:v>
                </c:pt>
                <c:pt idx="2027">
                  <c:v>25.337499999999096</c:v>
                </c:pt>
                <c:pt idx="2028">
                  <c:v>25.349999999999095</c:v>
                </c:pt>
                <c:pt idx="2029">
                  <c:v>25.362499999999095</c:v>
                </c:pt>
                <c:pt idx="2030">
                  <c:v>25.374999999999094</c:v>
                </c:pt>
                <c:pt idx="2031">
                  <c:v>25.387499999999093</c:v>
                </c:pt>
                <c:pt idx="2032">
                  <c:v>25.399999999999093</c:v>
                </c:pt>
                <c:pt idx="2033">
                  <c:v>25.412499999999092</c:v>
                </c:pt>
                <c:pt idx="2034">
                  <c:v>25.424999999999091</c:v>
                </c:pt>
                <c:pt idx="2035">
                  <c:v>25.437499999999091</c:v>
                </c:pt>
                <c:pt idx="2036">
                  <c:v>25.44999999999909</c:v>
                </c:pt>
                <c:pt idx="2037">
                  <c:v>25.462499999999089</c:v>
                </c:pt>
                <c:pt idx="2038">
                  <c:v>25.474999999999088</c:v>
                </c:pt>
                <c:pt idx="2039">
                  <c:v>25.487499999999088</c:v>
                </c:pt>
                <c:pt idx="2040">
                  <c:v>25.499999999999087</c:v>
                </c:pt>
                <c:pt idx="2041">
                  <c:v>25.512499999999086</c:v>
                </c:pt>
                <c:pt idx="2042">
                  <c:v>25.524999999999086</c:v>
                </c:pt>
                <c:pt idx="2043">
                  <c:v>25.537499999999085</c:v>
                </c:pt>
                <c:pt idx="2044">
                  <c:v>25.549999999999084</c:v>
                </c:pt>
                <c:pt idx="2045">
                  <c:v>25.562499999999083</c:v>
                </c:pt>
                <c:pt idx="2046">
                  <c:v>25.574999999999083</c:v>
                </c:pt>
                <c:pt idx="2047">
                  <c:v>25.587499999999082</c:v>
                </c:pt>
                <c:pt idx="2048">
                  <c:v>25.599999999999081</c:v>
                </c:pt>
                <c:pt idx="2049">
                  <c:v>25.612499999999081</c:v>
                </c:pt>
                <c:pt idx="2050">
                  <c:v>25.62499999999908</c:v>
                </c:pt>
                <c:pt idx="2051">
                  <c:v>25.637499999999079</c:v>
                </c:pt>
                <c:pt idx="2052">
                  <c:v>25.649999999999078</c:v>
                </c:pt>
                <c:pt idx="2053">
                  <c:v>25.662499999999078</c:v>
                </c:pt>
                <c:pt idx="2054">
                  <c:v>25.674999999999077</c:v>
                </c:pt>
                <c:pt idx="2055">
                  <c:v>25.687499999999076</c:v>
                </c:pt>
                <c:pt idx="2056">
                  <c:v>25.699999999999076</c:v>
                </c:pt>
                <c:pt idx="2057">
                  <c:v>25.712499999999075</c:v>
                </c:pt>
                <c:pt idx="2058">
                  <c:v>25.724999999999074</c:v>
                </c:pt>
                <c:pt idx="2059">
                  <c:v>25.737499999999073</c:v>
                </c:pt>
                <c:pt idx="2060">
                  <c:v>25.749999999999073</c:v>
                </c:pt>
                <c:pt idx="2061">
                  <c:v>25.762499999999072</c:v>
                </c:pt>
                <c:pt idx="2062">
                  <c:v>25.774999999999071</c:v>
                </c:pt>
                <c:pt idx="2063">
                  <c:v>25.787499999999071</c:v>
                </c:pt>
                <c:pt idx="2064">
                  <c:v>25.79999999999907</c:v>
                </c:pt>
                <c:pt idx="2065">
                  <c:v>25.812499999999069</c:v>
                </c:pt>
                <c:pt idx="2066">
                  <c:v>25.824999999999068</c:v>
                </c:pt>
                <c:pt idx="2067">
                  <c:v>25.837499999999068</c:v>
                </c:pt>
                <c:pt idx="2068">
                  <c:v>25.849999999999067</c:v>
                </c:pt>
                <c:pt idx="2069">
                  <c:v>25.862499999999066</c:v>
                </c:pt>
                <c:pt idx="2070">
                  <c:v>25.874999999999066</c:v>
                </c:pt>
                <c:pt idx="2071">
                  <c:v>25.887499999999065</c:v>
                </c:pt>
                <c:pt idx="2072">
                  <c:v>25.899999999999064</c:v>
                </c:pt>
                <c:pt idx="2073">
                  <c:v>25.912499999999064</c:v>
                </c:pt>
                <c:pt idx="2074">
                  <c:v>25.924999999999063</c:v>
                </c:pt>
                <c:pt idx="2075">
                  <c:v>25.937499999999062</c:v>
                </c:pt>
                <c:pt idx="2076">
                  <c:v>25.949999999999061</c:v>
                </c:pt>
                <c:pt idx="2077">
                  <c:v>25.962499999999061</c:v>
                </c:pt>
                <c:pt idx="2078">
                  <c:v>25.97499999999906</c:v>
                </c:pt>
                <c:pt idx="2079">
                  <c:v>25.987499999999059</c:v>
                </c:pt>
                <c:pt idx="2080">
                  <c:v>25.999999999999059</c:v>
                </c:pt>
                <c:pt idx="2081">
                  <c:v>26.012499999999058</c:v>
                </c:pt>
                <c:pt idx="2082">
                  <c:v>26.024999999999057</c:v>
                </c:pt>
                <c:pt idx="2083">
                  <c:v>26.037499999999056</c:v>
                </c:pt>
                <c:pt idx="2084">
                  <c:v>26.049999999999056</c:v>
                </c:pt>
                <c:pt idx="2085">
                  <c:v>26.062499999999055</c:v>
                </c:pt>
                <c:pt idx="2086">
                  <c:v>26.074999999999054</c:v>
                </c:pt>
                <c:pt idx="2087">
                  <c:v>26.087499999999054</c:v>
                </c:pt>
                <c:pt idx="2088">
                  <c:v>26.099999999999053</c:v>
                </c:pt>
                <c:pt idx="2089">
                  <c:v>26.112499999999052</c:v>
                </c:pt>
                <c:pt idx="2090">
                  <c:v>26.124999999999051</c:v>
                </c:pt>
                <c:pt idx="2091">
                  <c:v>26.137499999999051</c:v>
                </c:pt>
                <c:pt idx="2092">
                  <c:v>26.14999999999905</c:v>
                </c:pt>
                <c:pt idx="2093">
                  <c:v>26.162499999999049</c:v>
                </c:pt>
                <c:pt idx="2094">
                  <c:v>26.174999999999049</c:v>
                </c:pt>
                <c:pt idx="2095">
                  <c:v>26.187499999999048</c:v>
                </c:pt>
                <c:pt idx="2096">
                  <c:v>26.199999999999047</c:v>
                </c:pt>
                <c:pt idx="2097">
                  <c:v>26.212499999999046</c:v>
                </c:pt>
                <c:pt idx="2098">
                  <c:v>26.224999999999046</c:v>
                </c:pt>
                <c:pt idx="2099">
                  <c:v>26.237499999999045</c:v>
                </c:pt>
                <c:pt idx="2100">
                  <c:v>26.249999999999044</c:v>
                </c:pt>
                <c:pt idx="2101">
                  <c:v>26.262499999999044</c:v>
                </c:pt>
                <c:pt idx="2102">
                  <c:v>26.274999999999043</c:v>
                </c:pt>
                <c:pt idx="2103">
                  <c:v>26.287499999999042</c:v>
                </c:pt>
                <c:pt idx="2104">
                  <c:v>26.299999999999041</c:v>
                </c:pt>
                <c:pt idx="2105">
                  <c:v>26.312499999999041</c:v>
                </c:pt>
                <c:pt idx="2106">
                  <c:v>26.32499999999904</c:v>
                </c:pt>
                <c:pt idx="2107">
                  <c:v>26.337499999999039</c:v>
                </c:pt>
                <c:pt idx="2108">
                  <c:v>26.349999999999039</c:v>
                </c:pt>
                <c:pt idx="2109">
                  <c:v>26.362499999999038</c:v>
                </c:pt>
                <c:pt idx="2110">
                  <c:v>26.374999999999037</c:v>
                </c:pt>
                <c:pt idx="2111">
                  <c:v>26.387499999999037</c:v>
                </c:pt>
                <c:pt idx="2112">
                  <c:v>26.399999999999036</c:v>
                </c:pt>
                <c:pt idx="2113">
                  <c:v>26.412499999999035</c:v>
                </c:pt>
                <c:pt idx="2114">
                  <c:v>26.424999999999034</c:v>
                </c:pt>
                <c:pt idx="2115">
                  <c:v>26.437499999999034</c:v>
                </c:pt>
                <c:pt idx="2116">
                  <c:v>26.449999999999033</c:v>
                </c:pt>
                <c:pt idx="2117">
                  <c:v>26.462499999999032</c:v>
                </c:pt>
                <c:pt idx="2118">
                  <c:v>26.474999999999032</c:v>
                </c:pt>
                <c:pt idx="2119">
                  <c:v>26.487499999999031</c:v>
                </c:pt>
                <c:pt idx="2120">
                  <c:v>26.49999999999903</c:v>
                </c:pt>
                <c:pt idx="2121">
                  <c:v>26.512499999999029</c:v>
                </c:pt>
                <c:pt idx="2122">
                  <c:v>26.524999999999029</c:v>
                </c:pt>
                <c:pt idx="2123">
                  <c:v>26.537499999999028</c:v>
                </c:pt>
                <c:pt idx="2124">
                  <c:v>26.549999999999027</c:v>
                </c:pt>
                <c:pt idx="2125">
                  <c:v>26.562499999999027</c:v>
                </c:pt>
                <c:pt idx="2126">
                  <c:v>26.574999999999026</c:v>
                </c:pt>
                <c:pt idx="2127">
                  <c:v>26.587499999999025</c:v>
                </c:pt>
                <c:pt idx="2128">
                  <c:v>26.599999999999024</c:v>
                </c:pt>
                <c:pt idx="2129">
                  <c:v>26.612499999999024</c:v>
                </c:pt>
                <c:pt idx="2130">
                  <c:v>26.624999999999023</c:v>
                </c:pt>
                <c:pt idx="2131">
                  <c:v>26.637499999999022</c:v>
                </c:pt>
                <c:pt idx="2132">
                  <c:v>26.649999999999022</c:v>
                </c:pt>
                <c:pt idx="2133">
                  <c:v>26.662499999999021</c:v>
                </c:pt>
                <c:pt idx="2134">
                  <c:v>26.67499999999902</c:v>
                </c:pt>
                <c:pt idx="2135">
                  <c:v>26.687499999999019</c:v>
                </c:pt>
                <c:pt idx="2136">
                  <c:v>26.699999999999019</c:v>
                </c:pt>
                <c:pt idx="2137">
                  <c:v>26.712499999999018</c:v>
                </c:pt>
                <c:pt idx="2138">
                  <c:v>26.724999999999017</c:v>
                </c:pt>
                <c:pt idx="2139">
                  <c:v>26.737499999999017</c:v>
                </c:pt>
                <c:pt idx="2140">
                  <c:v>26.749999999999016</c:v>
                </c:pt>
                <c:pt idx="2141">
                  <c:v>26.762499999999015</c:v>
                </c:pt>
                <c:pt idx="2142">
                  <c:v>26.774999999999014</c:v>
                </c:pt>
                <c:pt idx="2143">
                  <c:v>26.787499999999014</c:v>
                </c:pt>
                <c:pt idx="2144">
                  <c:v>26.799999999999013</c:v>
                </c:pt>
                <c:pt idx="2145">
                  <c:v>26.812499999999012</c:v>
                </c:pt>
                <c:pt idx="2146">
                  <c:v>26.824999999999012</c:v>
                </c:pt>
                <c:pt idx="2147">
                  <c:v>26.837499999999011</c:v>
                </c:pt>
                <c:pt idx="2148">
                  <c:v>26.84999999999901</c:v>
                </c:pt>
                <c:pt idx="2149">
                  <c:v>26.86249999999901</c:v>
                </c:pt>
                <c:pt idx="2150">
                  <c:v>26.874999999999009</c:v>
                </c:pt>
                <c:pt idx="2151">
                  <c:v>26.887499999999008</c:v>
                </c:pt>
                <c:pt idx="2152">
                  <c:v>26.899999999999007</c:v>
                </c:pt>
                <c:pt idx="2153">
                  <c:v>26.912499999999007</c:v>
                </c:pt>
                <c:pt idx="2154">
                  <c:v>26.924999999999006</c:v>
                </c:pt>
                <c:pt idx="2155">
                  <c:v>26.937499999999005</c:v>
                </c:pt>
                <c:pt idx="2156">
                  <c:v>26.949999999999005</c:v>
                </c:pt>
                <c:pt idx="2157">
                  <c:v>26.962499999999004</c:v>
                </c:pt>
                <c:pt idx="2158">
                  <c:v>26.974999999999003</c:v>
                </c:pt>
                <c:pt idx="2159">
                  <c:v>26.987499999999002</c:v>
                </c:pt>
                <c:pt idx="2160">
                  <c:v>26.999999999999002</c:v>
                </c:pt>
                <c:pt idx="2161">
                  <c:v>27.012499999999001</c:v>
                </c:pt>
                <c:pt idx="2162">
                  <c:v>27.024999999999</c:v>
                </c:pt>
                <c:pt idx="2163">
                  <c:v>27.037499999999</c:v>
                </c:pt>
                <c:pt idx="2164">
                  <c:v>27.049999999998999</c:v>
                </c:pt>
                <c:pt idx="2165">
                  <c:v>27.062499999998998</c:v>
                </c:pt>
                <c:pt idx="2166">
                  <c:v>27.074999999998997</c:v>
                </c:pt>
                <c:pt idx="2167">
                  <c:v>27.087499999998997</c:v>
                </c:pt>
                <c:pt idx="2168">
                  <c:v>27.099999999998996</c:v>
                </c:pt>
                <c:pt idx="2169">
                  <c:v>27.112499999998995</c:v>
                </c:pt>
                <c:pt idx="2170">
                  <c:v>27.124999999998995</c:v>
                </c:pt>
                <c:pt idx="2171">
                  <c:v>27.137499999998994</c:v>
                </c:pt>
                <c:pt idx="2172">
                  <c:v>27.149999999998993</c:v>
                </c:pt>
                <c:pt idx="2173">
                  <c:v>27.162499999998992</c:v>
                </c:pt>
                <c:pt idx="2174">
                  <c:v>27.174999999998992</c:v>
                </c:pt>
                <c:pt idx="2175">
                  <c:v>27.187499999998991</c:v>
                </c:pt>
                <c:pt idx="2176">
                  <c:v>27.19999999999899</c:v>
                </c:pt>
                <c:pt idx="2177">
                  <c:v>27.21249999999899</c:v>
                </c:pt>
                <c:pt idx="2178">
                  <c:v>27.224999999998989</c:v>
                </c:pt>
                <c:pt idx="2179">
                  <c:v>27.237499999998988</c:v>
                </c:pt>
                <c:pt idx="2180">
                  <c:v>27.249999999998987</c:v>
                </c:pt>
                <c:pt idx="2181">
                  <c:v>27.262499999998987</c:v>
                </c:pt>
                <c:pt idx="2182">
                  <c:v>27.274999999998986</c:v>
                </c:pt>
                <c:pt idx="2183">
                  <c:v>27.287499999998985</c:v>
                </c:pt>
                <c:pt idx="2184">
                  <c:v>27.299999999998985</c:v>
                </c:pt>
                <c:pt idx="2185">
                  <c:v>27.312499999998984</c:v>
                </c:pt>
                <c:pt idx="2186">
                  <c:v>27.324999999998983</c:v>
                </c:pt>
                <c:pt idx="2187">
                  <c:v>27.337499999998983</c:v>
                </c:pt>
                <c:pt idx="2188">
                  <c:v>27.349999999998982</c:v>
                </c:pt>
                <c:pt idx="2189">
                  <c:v>27.362499999998981</c:v>
                </c:pt>
                <c:pt idx="2190">
                  <c:v>27.37499999999898</c:v>
                </c:pt>
                <c:pt idx="2191">
                  <c:v>27.38749999999898</c:v>
                </c:pt>
                <c:pt idx="2192">
                  <c:v>27.399999999998979</c:v>
                </c:pt>
                <c:pt idx="2193">
                  <c:v>27.412499999998978</c:v>
                </c:pt>
                <c:pt idx="2194">
                  <c:v>27.424999999998978</c:v>
                </c:pt>
                <c:pt idx="2195">
                  <c:v>27.437499999998977</c:v>
                </c:pt>
                <c:pt idx="2196">
                  <c:v>27.449999999998976</c:v>
                </c:pt>
                <c:pt idx="2197">
                  <c:v>27.462499999998975</c:v>
                </c:pt>
                <c:pt idx="2198">
                  <c:v>27.474999999998975</c:v>
                </c:pt>
                <c:pt idx="2199">
                  <c:v>27.487499999998974</c:v>
                </c:pt>
                <c:pt idx="2200">
                  <c:v>27.499999999998973</c:v>
                </c:pt>
                <c:pt idx="2201">
                  <c:v>27.512499999998973</c:v>
                </c:pt>
                <c:pt idx="2202">
                  <c:v>27.524999999998972</c:v>
                </c:pt>
                <c:pt idx="2203">
                  <c:v>27.537499999998971</c:v>
                </c:pt>
                <c:pt idx="2204">
                  <c:v>27.54999999999897</c:v>
                </c:pt>
                <c:pt idx="2205">
                  <c:v>27.56249999999897</c:v>
                </c:pt>
                <c:pt idx="2206">
                  <c:v>27.574999999998969</c:v>
                </c:pt>
                <c:pt idx="2207">
                  <c:v>27.587499999998968</c:v>
                </c:pt>
                <c:pt idx="2208">
                  <c:v>27.599999999998968</c:v>
                </c:pt>
                <c:pt idx="2209">
                  <c:v>27.612499999998967</c:v>
                </c:pt>
                <c:pt idx="2210">
                  <c:v>27.624999999998966</c:v>
                </c:pt>
                <c:pt idx="2211">
                  <c:v>27.637499999998965</c:v>
                </c:pt>
                <c:pt idx="2212">
                  <c:v>27.649999999998965</c:v>
                </c:pt>
                <c:pt idx="2213">
                  <c:v>27.662499999998964</c:v>
                </c:pt>
                <c:pt idx="2214">
                  <c:v>27.674999999998963</c:v>
                </c:pt>
                <c:pt idx="2215">
                  <c:v>27.687499999998963</c:v>
                </c:pt>
                <c:pt idx="2216">
                  <c:v>27.699999999998962</c:v>
                </c:pt>
                <c:pt idx="2217">
                  <c:v>27.712499999998961</c:v>
                </c:pt>
                <c:pt idx="2218">
                  <c:v>27.72499999999896</c:v>
                </c:pt>
                <c:pt idx="2219">
                  <c:v>27.73749999999896</c:v>
                </c:pt>
                <c:pt idx="2220">
                  <c:v>27.749999999998959</c:v>
                </c:pt>
                <c:pt idx="2221">
                  <c:v>27.762499999998958</c:v>
                </c:pt>
                <c:pt idx="2222">
                  <c:v>27.774999999998958</c:v>
                </c:pt>
                <c:pt idx="2223">
                  <c:v>27.787499999998957</c:v>
                </c:pt>
                <c:pt idx="2224">
                  <c:v>27.799999999998956</c:v>
                </c:pt>
                <c:pt idx="2225">
                  <c:v>27.812499999998956</c:v>
                </c:pt>
                <c:pt idx="2226">
                  <c:v>27.824999999998955</c:v>
                </c:pt>
                <c:pt idx="2227">
                  <c:v>27.837499999998954</c:v>
                </c:pt>
                <c:pt idx="2228">
                  <c:v>27.849999999998953</c:v>
                </c:pt>
                <c:pt idx="2229">
                  <c:v>27.862499999998953</c:v>
                </c:pt>
                <c:pt idx="2230">
                  <c:v>27.874999999998952</c:v>
                </c:pt>
                <c:pt idx="2231">
                  <c:v>27.887499999998951</c:v>
                </c:pt>
                <c:pt idx="2232">
                  <c:v>27.899999999998951</c:v>
                </c:pt>
                <c:pt idx="2233">
                  <c:v>27.91249999999895</c:v>
                </c:pt>
                <c:pt idx="2234">
                  <c:v>27.924999999998949</c:v>
                </c:pt>
                <c:pt idx="2235">
                  <c:v>27.937499999998948</c:v>
                </c:pt>
                <c:pt idx="2236">
                  <c:v>27.949999999998948</c:v>
                </c:pt>
                <c:pt idx="2237">
                  <c:v>27.962499999998947</c:v>
                </c:pt>
                <c:pt idx="2238">
                  <c:v>27.974999999998946</c:v>
                </c:pt>
                <c:pt idx="2239">
                  <c:v>27.987499999998946</c:v>
                </c:pt>
                <c:pt idx="2240">
                  <c:v>27.999999999998945</c:v>
                </c:pt>
                <c:pt idx="2241">
                  <c:v>28.012499999998944</c:v>
                </c:pt>
                <c:pt idx="2242">
                  <c:v>28.024999999998943</c:v>
                </c:pt>
                <c:pt idx="2243">
                  <c:v>28.037499999998943</c:v>
                </c:pt>
                <c:pt idx="2244">
                  <c:v>28.049999999998942</c:v>
                </c:pt>
                <c:pt idx="2245">
                  <c:v>28.062499999998941</c:v>
                </c:pt>
                <c:pt idx="2246">
                  <c:v>28.074999999998941</c:v>
                </c:pt>
                <c:pt idx="2247">
                  <c:v>28.08749999999894</c:v>
                </c:pt>
                <c:pt idx="2248">
                  <c:v>28.099999999998939</c:v>
                </c:pt>
                <c:pt idx="2249">
                  <c:v>28.112499999998938</c:v>
                </c:pt>
                <c:pt idx="2250">
                  <c:v>28.124999999998938</c:v>
                </c:pt>
                <c:pt idx="2251">
                  <c:v>28.137499999998937</c:v>
                </c:pt>
                <c:pt idx="2252">
                  <c:v>28.149999999998936</c:v>
                </c:pt>
                <c:pt idx="2253">
                  <c:v>28.162499999998936</c:v>
                </c:pt>
                <c:pt idx="2254">
                  <c:v>28.174999999998935</c:v>
                </c:pt>
                <c:pt idx="2255">
                  <c:v>28.187499999998934</c:v>
                </c:pt>
                <c:pt idx="2256">
                  <c:v>28.199999999998933</c:v>
                </c:pt>
                <c:pt idx="2257">
                  <c:v>28.212499999998933</c:v>
                </c:pt>
                <c:pt idx="2258">
                  <c:v>28.224999999998932</c:v>
                </c:pt>
                <c:pt idx="2259">
                  <c:v>28.237499999998931</c:v>
                </c:pt>
                <c:pt idx="2260">
                  <c:v>28.249999999998931</c:v>
                </c:pt>
                <c:pt idx="2261">
                  <c:v>28.26249999999893</c:v>
                </c:pt>
                <c:pt idx="2262">
                  <c:v>28.274999999998929</c:v>
                </c:pt>
                <c:pt idx="2263">
                  <c:v>28.287499999998929</c:v>
                </c:pt>
                <c:pt idx="2264">
                  <c:v>28.299999999998928</c:v>
                </c:pt>
                <c:pt idx="2265">
                  <c:v>28.312499999998927</c:v>
                </c:pt>
                <c:pt idx="2266">
                  <c:v>28.324999999998926</c:v>
                </c:pt>
                <c:pt idx="2267">
                  <c:v>28.337499999998926</c:v>
                </c:pt>
                <c:pt idx="2268">
                  <c:v>28.349999999998925</c:v>
                </c:pt>
                <c:pt idx="2269">
                  <c:v>28.362499999998924</c:v>
                </c:pt>
                <c:pt idx="2270">
                  <c:v>28.374999999998924</c:v>
                </c:pt>
                <c:pt idx="2271">
                  <c:v>28.387499999998923</c:v>
                </c:pt>
                <c:pt idx="2272">
                  <c:v>28.399999999998922</c:v>
                </c:pt>
                <c:pt idx="2273">
                  <c:v>28.412499999998921</c:v>
                </c:pt>
                <c:pt idx="2274">
                  <c:v>28.424999999998921</c:v>
                </c:pt>
                <c:pt idx="2275">
                  <c:v>28.43749999999892</c:v>
                </c:pt>
                <c:pt idx="2276">
                  <c:v>28.449999999998919</c:v>
                </c:pt>
                <c:pt idx="2277">
                  <c:v>28.462499999998919</c:v>
                </c:pt>
                <c:pt idx="2278">
                  <c:v>28.474999999998918</c:v>
                </c:pt>
                <c:pt idx="2279">
                  <c:v>28.487499999998917</c:v>
                </c:pt>
                <c:pt idx="2280">
                  <c:v>28.499999999998916</c:v>
                </c:pt>
                <c:pt idx="2281">
                  <c:v>28.512499999998916</c:v>
                </c:pt>
                <c:pt idx="2282">
                  <c:v>28.524999999998915</c:v>
                </c:pt>
                <c:pt idx="2283">
                  <c:v>28.537499999998914</c:v>
                </c:pt>
                <c:pt idx="2284">
                  <c:v>28.549999999998914</c:v>
                </c:pt>
                <c:pt idx="2285">
                  <c:v>28.562499999998913</c:v>
                </c:pt>
                <c:pt idx="2286">
                  <c:v>28.574999999998912</c:v>
                </c:pt>
                <c:pt idx="2287">
                  <c:v>28.587499999998911</c:v>
                </c:pt>
                <c:pt idx="2288">
                  <c:v>28.599999999998911</c:v>
                </c:pt>
                <c:pt idx="2289">
                  <c:v>28.61249999999891</c:v>
                </c:pt>
                <c:pt idx="2290">
                  <c:v>28.624999999998909</c:v>
                </c:pt>
                <c:pt idx="2291">
                  <c:v>28.637499999998909</c:v>
                </c:pt>
                <c:pt idx="2292">
                  <c:v>28.649999999998908</c:v>
                </c:pt>
                <c:pt idx="2293">
                  <c:v>28.662499999998907</c:v>
                </c:pt>
                <c:pt idx="2294">
                  <c:v>28.674999999998906</c:v>
                </c:pt>
                <c:pt idx="2295">
                  <c:v>28.687499999998906</c:v>
                </c:pt>
                <c:pt idx="2296">
                  <c:v>28.699999999998905</c:v>
                </c:pt>
                <c:pt idx="2297">
                  <c:v>28.712499999998904</c:v>
                </c:pt>
                <c:pt idx="2298">
                  <c:v>28.724999999998904</c:v>
                </c:pt>
                <c:pt idx="2299">
                  <c:v>28.737499999998903</c:v>
                </c:pt>
                <c:pt idx="2300">
                  <c:v>28.749999999998902</c:v>
                </c:pt>
                <c:pt idx="2301">
                  <c:v>28.762499999998902</c:v>
                </c:pt>
                <c:pt idx="2302">
                  <c:v>28.774999999998901</c:v>
                </c:pt>
                <c:pt idx="2303">
                  <c:v>28.7874999999989</c:v>
                </c:pt>
                <c:pt idx="2304">
                  <c:v>28.799999999998899</c:v>
                </c:pt>
                <c:pt idx="2305">
                  <c:v>28.812499999998899</c:v>
                </c:pt>
                <c:pt idx="2306">
                  <c:v>28.824999999998898</c:v>
                </c:pt>
                <c:pt idx="2307">
                  <c:v>28.837499999998897</c:v>
                </c:pt>
                <c:pt idx="2308">
                  <c:v>28.849999999998897</c:v>
                </c:pt>
                <c:pt idx="2309">
                  <c:v>28.862499999998896</c:v>
                </c:pt>
                <c:pt idx="2310">
                  <c:v>28.874999999998895</c:v>
                </c:pt>
                <c:pt idx="2311">
                  <c:v>28.887499999998894</c:v>
                </c:pt>
                <c:pt idx="2312">
                  <c:v>28.899999999998894</c:v>
                </c:pt>
                <c:pt idx="2313">
                  <c:v>28.912499999998893</c:v>
                </c:pt>
                <c:pt idx="2314">
                  <c:v>28.924999999998892</c:v>
                </c:pt>
                <c:pt idx="2315">
                  <c:v>28.937499999998892</c:v>
                </c:pt>
                <c:pt idx="2316">
                  <c:v>28.949999999998891</c:v>
                </c:pt>
                <c:pt idx="2317">
                  <c:v>28.96249999999889</c:v>
                </c:pt>
                <c:pt idx="2318">
                  <c:v>28.974999999998889</c:v>
                </c:pt>
                <c:pt idx="2319">
                  <c:v>28.987499999998889</c:v>
                </c:pt>
                <c:pt idx="2320">
                  <c:v>28.999999999998888</c:v>
                </c:pt>
                <c:pt idx="2321">
                  <c:v>29.012499999998887</c:v>
                </c:pt>
                <c:pt idx="2322">
                  <c:v>29.024999999998887</c:v>
                </c:pt>
                <c:pt idx="2323">
                  <c:v>29.037499999998886</c:v>
                </c:pt>
                <c:pt idx="2324">
                  <c:v>29.049999999998885</c:v>
                </c:pt>
                <c:pt idx="2325">
                  <c:v>29.062499999998884</c:v>
                </c:pt>
                <c:pt idx="2326">
                  <c:v>29.074999999998884</c:v>
                </c:pt>
                <c:pt idx="2327">
                  <c:v>29.087499999998883</c:v>
                </c:pt>
                <c:pt idx="2328">
                  <c:v>29.099999999998882</c:v>
                </c:pt>
                <c:pt idx="2329">
                  <c:v>29.112499999998882</c:v>
                </c:pt>
                <c:pt idx="2330">
                  <c:v>29.124999999998881</c:v>
                </c:pt>
                <c:pt idx="2331">
                  <c:v>29.13749999999888</c:v>
                </c:pt>
                <c:pt idx="2332">
                  <c:v>29.149999999998879</c:v>
                </c:pt>
                <c:pt idx="2333">
                  <c:v>29.162499999998879</c:v>
                </c:pt>
                <c:pt idx="2334">
                  <c:v>29.174999999998878</c:v>
                </c:pt>
                <c:pt idx="2335">
                  <c:v>29.187499999998877</c:v>
                </c:pt>
                <c:pt idx="2336">
                  <c:v>29.199999999998877</c:v>
                </c:pt>
                <c:pt idx="2337">
                  <c:v>29.212499999998876</c:v>
                </c:pt>
                <c:pt idx="2338">
                  <c:v>29.224999999998875</c:v>
                </c:pt>
                <c:pt idx="2339">
                  <c:v>29.237499999998875</c:v>
                </c:pt>
                <c:pt idx="2340">
                  <c:v>29.249999999998874</c:v>
                </c:pt>
                <c:pt idx="2341">
                  <c:v>29.262499999998873</c:v>
                </c:pt>
                <c:pt idx="2342">
                  <c:v>29.274999999998872</c:v>
                </c:pt>
                <c:pt idx="2343">
                  <c:v>29.287499999998872</c:v>
                </c:pt>
                <c:pt idx="2344">
                  <c:v>29.299999999998871</c:v>
                </c:pt>
                <c:pt idx="2345">
                  <c:v>29.31249999999887</c:v>
                </c:pt>
                <c:pt idx="2346">
                  <c:v>29.32499999999887</c:v>
                </c:pt>
                <c:pt idx="2347">
                  <c:v>29.337499999998869</c:v>
                </c:pt>
                <c:pt idx="2348">
                  <c:v>29.349999999998868</c:v>
                </c:pt>
                <c:pt idx="2349">
                  <c:v>29.362499999998867</c:v>
                </c:pt>
                <c:pt idx="2350">
                  <c:v>29.374999999998867</c:v>
                </c:pt>
                <c:pt idx="2351">
                  <c:v>29.387499999998866</c:v>
                </c:pt>
                <c:pt idx="2352">
                  <c:v>29.399999999998865</c:v>
                </c:pt>
                <c:pt idx="2353">
                  <c:v>29.412499999998865</c:v>
                </c:pt>
                <c:pt idx="2354">
                  <c:v>29.424999999998864</c:v>
                </c:pt>
                <c:pt idx="2355">
                  <c:v>29.437499999998863</c:v>
                </c:pt>
                <c:pt idx="2356">
                  <c:v>29.449999999998862</c:v>
                </c:pt>
                <c:pt idx="2357">
                  <c:v>29.462499999998862</c:v>
                </c:pt>
                <c:pt idx="2358">
                  <c:v>29.474999999998861</c:v>
                </c:pt>
                <c:pt idx="2359">
                  <c:v>29.48749999999886</c:v>
                </c:pt>
                <c:pt idx="2360">
                  <c:v>29.49999999999886</c:v>
                </c:pt>
                <c:pt idx="2361">
                  <c:v>29.512499999998859</c:v>
                </c:pt>
                <c:pt idx="2362">
                  <c:v>29.524999999998858</c:v>
                </c:pt>
                <c:pt idx="2363">
                  <c:v>29.537499999998857</c:v>
                </c:pt>
                <c:pt idx="2364">
                  <c:v>29.549999999998857</c:v>
                </c:pt>
                <c:pt idx="2365">
                  <c:v>29.562499999998856</c:v>
                </c:pt>
                <c:pt idx="2366">
                  <c:v>29.574999999998855</c:v>
                </c:pt>
                <c:pt idx="2367">
                  <c:v>29.587499999998855</c:v>
                </c:pt>
                <c:pt idx="2368">
                  <c:v>29.599999999998854</c:v>
                </c:pt>
                <c:pt idx="2369">
                  <c:v>29.612499999998853</c:v>
                </c:pt>
                <c:pt idx="2370">
                  <c:v>29.624999999998852</c:v>
                </c:pt>
                <c:pt idx="2371">
                  <c:v>29.637499999998852</c:v>
                </c:pt>
                <c:pt idx="2372">
                  <c:v>29.649999999998851</c:v>
                </c:pt>
                <c:pt idx="2373">
                  <c:v>29.66249999999885</c:v>
                </c:pt>
                <c:pt idx="2374">
                  <c:v>29.67499999999885</c:v>
                </c:pt>
                <c:pt idx="2375">
                  <c:v>29.687499999998849</c:v>
                </c:pt>
                <c:pt idx="2376">
                  <c:v>29.699999999998848</c:v>
                </c:pt>
                <c:pt idx="2377">
                  <c:v>29.712499999998847</c:v>
                </c:pt>
                <c:pt idx="2378">
                  <c:v>29.724999999998847</c:v>
                </c:pt>
                <c:pt idx="2379">
                  <c:v>29.737499999998846</c:v>
                </c:pt>
                <c:pt idx="2380">
                  <c:v>29.749999999998845</c:v>
                </c:pt>
                <c:pt idx="2381">
                  <c:v>29.762499999998845</c:v>
                </c:pt>
                <c:pt idx="2382">
                  <c:v>29.774999999998844</c:v>
                </c:pt>
                <c:pt idx="2383">
                  <c:v>29.787499999998843</c:v>
                </c:pt>
                <c:pt idx="2384">
                  <c:v>29.799999999998843</c:v>
                </c:pt>
                <c:pt idx="2385">
                  <c:v>29.812499999998842</c:v>
                </c:pt>
                <c:pt idx="2386">
                  <c:v>29.824999999998841</c:v>
                </c:pt>
                <c:pt idx="2387">
                  <c:v>29.83749999999884</c:v>
                </c:pt>
                <c:pt idx="2388">
                  <c:v>29.84999999999884</c:v>
                </c:pt>
                <c:pt idx="2389">
                  <c:v>29.862499999998839</c:v>
                </c:pt>
                <c:pt idx="2390">
                  <c:v>29.874999999998838</c:v>
                </c:pt>
                <c:pt idx="2391">
                  <c:v>29.887499999998838</c:v>
                </c:pt>
                <c:pt idx="2392">
                  <c:v>29.899999999998837</c:v>
                </c:pt>
                <c:pt idx="2393">
                  <c:v>29.912499999998836</c:v>
                </c:pt>
                <c:pt idx="2394">
                  <c:v>29.924999999998835</c:v>
                </c:pt>
                <c:pt idx="2395">
                  <c:v>29.937499999998835</c:v>
                </c:pt>
                <c:pt idx="2396">
                  <c:v>29.949999999998834</c:v>
                </c:pt>
                <c:pt idx="2397">
                  <c:v>29.962499999998833</c:v>
                </c:pt>
                <c:pt idx="2398">
                  <c:v>29.974999999998833</c:v>
                </c:pt>
                <c:pt idx="2399">
                  <c:v>29.987499999998832</c:v>
                </c:pt>
                <c:pt idx="2400">
                  <c:v>29.999999999998831</c:v>
                </c:pt>
                <c:pt idx="2401">
                  <c:v>30.01249999999883</c:v>
                </c:pt>
                <c:pt idx="2402">
                  <c:v>30.02499999999883</c:v>
                </c:pt>
                <c:pt idx="2403">
                  <c:v>30.037499999998829</c:v>
                </c:pt>
                <c:pt idx="2404">
                  <c:v>30.049999999998828</c:v>
                </c:pt>
                <c:pt idx="2405">
                  <c:v>30.062499999998828</c:v>
                </c:pt>
                <c:pt idx="2406">
                  <c:v>30.074999999998827</c:v>
                </c:pt>
                <c:pt idx="2407">
                  <c:v>30.087499999998826</c:v>
                </c:pt>
                <c:pt idx="2408">
                  <c:v>30.099999999998825</c:v>
                </c:pt>
                <c:pt idx="2409">
                  <c:v>30.112499999998825</c:v>
                </c:pt>
                <c:pt idx="2410">
                  <c:v>30.124999999998824</c:v>
                </c:pt>
                <c:pt idx="2411">
                  <c:v>30.137499999998823</c:v>
                </c:pt>
                <c:pt idx="2412">
                  <c:v>30.149999999998823</c:v>
                </c:pt>
                <c:pt idx="2413">
                  <c:v>30.162499999998822</c:v>
                </c:pt>
                <c:pt idx="2414">
                  <c:v>30.174999999998821</c:v>
                </c:pt>
                <c:pt idx="2415">
                  <c:v>30.18749999999882</c:v>
                </c:pt>
                <c:pt idx="2416">
                  <c:v>30.19999999999882</c:v>
                </c:pt>
                <c:pt idx="2417">
                  <c:v>30.212499999998819</c:v>
                </c:pt>
                <c:pt idx="2418">
                  <c:v>30.224999999998818</c:v>
                </c:pt>
                <c:pt idx="2419">
                  <c:v>30.237499999998818</c:v>
                </c:pt>
                <c:pt idx="2420">
                  <c:v>30.249999999998817</c:v>
                </c:pt>
                <c:pt idx="2421">
                  <c:v>30.262499999998816</c:v>
                </c:pt>
                <c:pt idx="2422">
                  <c:v>30.274999999998816</c:v>
                </c:pt>
                <c:pt idx="2423">
                  <c:v>30.287499999998815</c:v>
                </c:pt>
                <c:pt idx="2424">
                  <c:v>30.299999999998814</c:v>
                </c:pt>
                <c:pt idx="2425">
                  <c:v>30.312499999998813</c:v>
                </c:pt>
                <c:pt idx="2426">
                  <c:v>30.324999999998813</c:v>
                </c:pt>
                <c:pt idx="2427">
                  <c:v>30.337499999998812</c:v>
                </c:pt>
                <c:pt idx="2428">
                  <c:v>30.349999999998811</c:v>
                </c:pt>
                <c:pt idx="2429">
                  <c:v>30.362499999998811</c:v>
                </c:pt>
                <c:pt idx="2430">
                  <c:v>30.37499999999881</c:v>
                </c:pt>
                <c:pt idx="2431">
                  <c:v>30.387499999998809</c:v>
                </c:pt>
                <c:pt idx="2432">
                  <c:v>30.399999999998808</c:v>
                </c:pt>
                <c:pt idx="2433">
                  <c:v>30.412499999998808</c:v>
                </c:pt>
                <c:pt idx="2434">
                  <c:v>30.424999999998807</c:v>
                </c:pt>
                <c:pt idx="2435">
                  <c:v>30.437499999998806</c:v>
                </c:pt>
                <c:pt idx="2436">
                  <c:v>30.449999999998806</c:v>
                </c:pt>
                <c:pt idx="2437">
                  <c:v>30.462499999998805</c:v>
                </c:pt>
                <c:pt idx="2438">
                  <c:v>30.474999999998804</c:v>
                </c:pt>
                <c:pt idx="2439">
                  <c:v>30.487499999998803</c:v>
                </c:pt>
                <c:pt idx="2440">
                  <c:v>30.499999999998803</c:v>
                </c:pt>
                <c:pt idx="2441">
                  <c:v>30.512499999998802</c:v>
                </c:pt>
                <c:pt idx="2442">
                  <c:v>30.524999999998801</c:v>
                </c:pt>
                <c:pt idx="2443">
                  <c:v>30.537499999998801</c:v>
                </c:pt>
                <c:pt idx="2444">
                  <c:v>30.5499999999988</c:v>
                </c:pt>
                <c:pt idx="2445">
                  <c:v>30.562499999998799</c:v>
                </c:pt>
                <c:pt idx="2446">
                  <c:v>30.574999999998798</c:v>
                </c:pt>
                <c:pt idx="2447">
                  <c:v>30.587499999998798</c:v>
                </c:pt>
                <c:pt idx="2448">
                  <c:v>30.599999999998797</c:v>
                </c:pt>
                <c:pt idx="2449">
                  <c:v>30.612499999998796</c:v>
                </c:pt>
                <c:pt idx="2450">
                  <c:v>30.624999999998796</c:v>
                </c:pt>
                <c:pt idx="2451">
                  <c:v>30.637499999998795</c:v>
                </c:pt>
                <c:pt idx="2452">
                  <c:v>30.649999999998794</c:v>
                </c:pt>
                <c:pt idx="2453">
                  <c:v>30.662499999998793</c:v>
                </c:pt>
                <c:pt idx="2454">
                  <c:v>30.674999999998793</c:v>
                </c:pt>
                <c:pt idx="2455">
                  <c:v>30.687499999998792</c:v>
                </c:pt>
                <c:pt idx="2456">
                  <c:v>30.699999999998791</c:v>
                </c:pt>
                <c:pt idx="2457">
                  <c:v>30.712499999998791</c:v>
                </c:pt>
                <c:pt idx="2458">
                  <c:v>30.72499999999879</c:v>
                </c:pt>
                <c:pt idx="2459">
                  <c:v>30.737499999998789</c:v>
                </c:pt>
                <c:pt idx="2460">
                  <c:v>30.749999999998789</c:v>
                </c:pt>
                <c:pt idx="2461">
                  <c:v>30.762499999998788</c:v>
                </c:pt>
                <c:pt idx="2462">
                  <c:v>30.774999999998787</c:v>
                </c:pt>
                <c:pt idx="2463">
                  <c:v>30.787499999998786</c:v>
                </c:pt>
                <c:pt idx="2464">
                  <c:v>30.799999999998786</c:v>
                </c:pt>
                <c:pt idx="2465">
                  <c:v>30.812499999998785</c:v>
                </c:pt>
                <c:pt idx="2466">
                  <c:v>30.824999999998784</c:v>
                </c:pt>
                <c:pt idx="2467">
                  <c:v>30.837499999998784</c:v>
                </c:pt>
                <c:pt idx="2468">
                  <c:v>30.849999999998783</c:v>
                </c:pt>
                <c:pt idx="2469">
                  <c:v>30.862499999998782</c:v>
                </c:pt>
                <c:pt idx="2470">
                  <c:v>30.874999999998781</c:v>
                </c:pt>
                <c:pt idx="2471">
                  <c:v>30.887499999998781</c:v>
                </c:pt>
                <c:pt idx="2472">
                  <c:v>30.89999999999878</c:v>
                </c:pt>
                <c:pt idx="2473">
                  <c:v>30.912499999998779</c:v>
                </c:pt>
                <c:pt idx="2474">
                  <c:v>30.924999999998779</c:v>
                </c:pt>
                <c:pt idx="2475">
                  <c:v>30.937499999998778</c:v>
                </c:pt>
                <c:pt idx="2476">
                  <c:v>30.949999999998777</c:v>
                </c:pt>
                <c:pt idx="2477">
                  <c:v>30.962499999998776</c:v>
                </c:pt>
                <c:pt idx="2478">
                  <c:v>30.974999999998776</c:v>
                </c:pt>
                <c:pt idx="2479">
                  <c:v>30.987499999998775</c:v>
                </c:pt>
                <c:pt idx="2480">
                  <c:v>30.999999999998774</c:v>
                </c:pt>
                <c:pt idx="2481">
                  <c:v>31.012499999998774</c:v>
                </c:pt>
                <c:pt idx="2482">
                  <c:v>31.024999999998773</c:v>
                </c:pt>
                <c:pt idx="2483">
                  <c:v>31.037499999998772</c:v>
                </c:pt>
                <c:pt idx="2484">
                  <c:v>31.049999999998771</c:v>
                </c:pt>
                <c:pt idx="2485">
                  <c:v>31.062499999998771</c:v>
                </c:pt>
                <c:pt idx="2486">
                  <c:v>31.07499999999877</c:v>
                </c:pt>
                <c:pt idx="2487">
                  <c:v>31.087499999998769</c:v>
                </c:pt>
                <c:pt idx="2488">
                  <c:v>31.099999999998769</c:v>
                </c:pt>
                <c:pt idx="2489">
                  <c:v>31.112499999998768</c:v>
                </c:pt>
                <c:pt idx="2490">
                  <c:v>31.124999999998767</c:v>
                </c:pt>
                <c:pt idx="2491">
                  <c:v>31.137499999998766</c:v>
                </c:pt>
                <c:pt idx="2492">
                  <c:v>31.149999999998766</c:v>
                </c:pt>
                <c:pt idx="2493">
                  <c:v>31.162499999998765</c:v>
                </c:pt>
                <c:pt idx="2494">
                  <c:v>31.174999999998764</c:v>
                </c:pt>
                <c:pt idx="2495">
                  <c:v>31.187499999998764</c:v>
                </c:pt>
                <c:pt idx="2496">
                  <c:v>31.199999999998763</c:v>
                </c:pt>
                <c:pt idx="2497">
                  <c:v>31.212499999998762</c:v>
                </c:pt>
                <c:pt idx="2498">
                  <c:v>31.224999999998762</c:v>
                </c:pt>
                <c:pt idx="2499">
                  <c:v>31.237499999998761</c:v>
                </c:pt>
                <c:pt idx="2500">
                  <c:v>31.24999999999876</c:v>
                </c:pt>
                <c:pt idx="2501">
                  <c:v>31.262499999998759</c:v>
                </c:pt>
                <c:pt idx="2502">
                  <c:v>31.274999999998759</c:v>
                </c:pt>
                <c:pt idx="2503">
                  <c:v>31.287499999998758</c:v>
                </c:pt>
                <c:pt idx="2504">
                  <c:v>31.299999999998757</c:v>
                </c:pt>
                <c:pt idx="2505">
                  <c:v>31.312499999998757</c:v>
                </c:pt>
                <c:pt idx="2506">
                  <c:v>31.324999999998756</c:v>
                </c:pt>
                <c:pt idx="2507">
                  <c:v>31.337499999998755</c:v>
                </c:pt>
                <c:pt idx="2508">
                  <c:v>31.349999999998754</c:v>
                </c:pt>
                <c:pt idx="2509">
                  <c:v>31.362499999998754</c:v>
                </c:pt>
                <c:pt idx="2510">
                  <c:v>31.374999999998753</c:v>
                </c:pt>
                <c:pt idx="2511">
                  <c:v>31.387499999998752</c:v>
                </c:pt>
                <c:pt idx="2512">
                  <c:v>31.399999999998752</c:v>
                </c:pt>
                <c:pt idx="2513">
                  <c:v>31.412499999998751</c:v>
                </c:pt>
                <c:pt idx="2514">
                  <c:v>31.42499999999875</c:v>
                </c:pt>
                <c:pt idx="2515">
                  <c:v>31.437499999998749</c:v>
                </c:pt>
                <c:pt idx="2516">
                  <c:v>31.449999999998749</c:v>
                </c:pt>
                <c:pt idx="2517">
                  <c:v>31.462499999998748</c:v>
                </c:pt>
                <c:pt idx="2518">
                  <c:v>31.474999999998747</c:v>
                </c:pt>
                <c:pt idx="2519">
                  <c:v>31.487499999998747</c:v>
                </c:pt>
                <c:pt idx="2520">
                  <c:v>31.499999999998746</c:v>
                </c:pt>
                <c:pt idx="2521">
                  <c:v>31.512499999998745</c:v>
                </c:pt>
                <c:pt idx="2522">
                  <c:v>31.524999999998744</c:v>
                </c:pt>
                <c:pt idx="2523">
                  <c:v>31.537499999998744</c:v>
                </c:pt>
                <c:pt idx="2524">
                  <c:v>31.549999999998743</c:v>
                </c:pt>
                <c:pt idx="2525">
                  <c:v>31.562499999998742</c:v>
                </c:pt>
                <c:pt idx="2526">
                  <c:v>31.574999999998742</c:v>
                </c:pt>
                <c:pt idx="2527">
                  <c:v>31.587499999998741</c:v>
                </c:pt>
                <c:pt idx="2528">
                  <c:v>31.59999999999874</c:v>
                </c:pt>
                <c:pt idx="2529">
                  <c:v>31.612499999998739</c:v>
                </c:pt>
                <c:pt idx="2530">
                  <c:v>31.624999999998739</c:v>
                </c:pt>
                <c:pt idx="2531">
                  <c:v>31.637499999998738</c:v>
                </c:pt>
                <c:pt idx="2532">
                  <c:v>31.649999999998737</c:v>
                </c:pt>
                <c:pt idx="2533">
                  <c:v>31.662499999998737</c:v>
                </c:pt>
                <c:pt idx="2534">
                  <c:v>31.674999999998736</c:v>
                </c:pt>
                <c:pt idx="2535">
                  <c:v>31.687499999998735</c:v>
                </c:pt>
                <c:pt idx="2536">
                  <c:v>31.699999999998735</c:v>
                </c:pt>
                <c:pt idx="2537">
                  <c:v>31.712499999998734</c:v>
                </c:pt>
                <c:pt idx="2538">
                  <c:v>31.724999999998733</c:v>
                </c:pt>
                <c:pt idx="2539">
                  <c:v>31.737499999998732</c:v>
                </c:pt>
                <c:pt idx="2540">
                  <c:v>31.749999999998732</c:v>
                </c:pt>
                <c:pt idx="2541">
                  <c:v>31.762499999998731</c:v>
                </c:pt>
                <c:pt idx="2542">
                  <c:v>31.77499999999873</c:v>
                </c:pt>
                <c:pt idx="2543">
                  <c:v>31.78749999999873</c:v>
                </c:pt>
                <c:pt idx="2544">
                  <c:v>31.799999999998729</c:v>
                </c:pt>
                <c:pt idx="2545">
                  <c:v>31.812499999998728</c:v>
                </c:pt>
                <c:pt idx="2546">
                  <c:v>31.824999999998727</c:v>
                </c:pt>
                <c:pt idx="2547">
                  <c:v>31.837499999998727</c:v>
                </c:pt>
                <c:pt idx="2548">
                  <c:v>31.849999999998726</c:v>
                </c:pt>
                <c:pt idx="2549">
                  <c:v>31.862499999998725</c:v>
                </c:pt>
                <c:pt idx="2550">
                  <c:v>31.874999999998725</c:v>
                </c:pt>
                <c:pt idx="2551">
                  <c:v>31.887499999998724</c:v>
                </c:pt>
                <c:pt idx="2552">
                  <c:v>31.899999999998723</c:v>
                </c:pt>
                <c:pt idx="2553">
                  <c:v>31.912499999998722</c:v>
                </c:pt>
                <c:pt idx="2554">
                  <c:v>31.924999999998722</c:v>
                </c:pt>
                <c:pt idx="2555">
                  <c:v>31.937499999998721</c:v>
                </c:pt>
                <c:pt idx="2556">
                  <c:v>31.94999999999872</c:v>
                </c:pt>
                <c:pt idx="2557">
                  <c:v>31.96249999999872</c:v>
                </c:pt>
                <c:pt idx="2558">
                  <c:v>31.974999999998719</c:v>
                </c:pt>
                <c:pt idx="2559">
                  <c:v>31.987499999998718</c:v>
                </c:pt>
                <c:pt idx="2560">
                  <c:v>31.999999999998717</c:v>
                </c:pt>
                <c:pt idx="2561">
                  <c:v>32.012499999998717</c:v>
                </c:pt>
                <c:pt idx="2562">
                  <c:v>32.02499999999872</c:v>
                </c:pt>
                <c:pt idx="2563">
                  <c:v>32.037499999998722</c:v>
                </c:pt>
                <c:pt idx="2564">
                  <c:v>32.049999999998725</c:v>
                </c:pt>
                <c:pt idx="2565">
                  <c:v>32.062499999998728</c:v>
                </c:pt>
                <c:pt idx="2566">
                  <c:v>32.074999999998731</c:v>
                </c:pt>
                <c:pt idx="2567">
                  <c:v>32.087499999998734</c:v>
                </c:pt>
                <c:pt idx="2568">
                  <c:v>32.099999999998737</c:v>
                </c:pt>
                <c:pt idx="2569">
                  <c:v>32.112499999998739</c:v>
                </c:pt>
                <c:pt idx="2570">
                  <c:v>32.124999999998742</c:v>
                </c:pt>
                <c:pt idx="2571">
                  <c:v>32.137499999998745</c:v>
                </c:pt>
                <c:pt idx="2572">
                  <c:v>32.149999999998748</c:v>
                </c:pt>
                <c:pt idx="2573">
                  <c:v>32.162499999998751</c:v>
                </c:pt>
                <c:pt idx="2574">
                  <c:v>32.174999999998754</c:v>
                </c:pt>
                <c:pt idx="2575">
                  <c:v>32.187499999998757</c:v>
                </c:pt>
                <c:pt idx="2576">
                  <c:v>32.199999999998759</c:v>
                </c:pt>
                <c:pt idx="2577">
                  <c:v>32.212499999998762</c:v>
                </c:pt>
                <c:pt idx="2578">
                  <c:v>32.224999999998765</c:v>
                </c:pt>
                <c:pt idx="2579">
                  <c:v>32.237499999998768</c:v>
                </c:pt>
                <c:pt idx="2580">
                  <c:v>32.249999999998771</c:v>
                </c:pt>
                <c:pt idx="2581">
                  <c:v>32.262499999998774</c:v>
                </c:pt>
                <c:pt idx="2582">
                  <c:v>32.274999999998776</c:v>
                </c:pt>
                <c:pt idx="2583">
                  <c:v>32.287499999998779</c:v>
                </c:pt>
                <c:pt idx="2584">
                  <c:v>32.299999999998782</c:v>
                </c:pt>
                <c:pt idx="2585">
                  <c:v>32.312499999998785</c:v>
                </c:pt>
                <c:pt idx="2586">
                  <c:v>32.324999999998788</c:v>
                </c:pt>
                <c:pt idx="2587">
                  <c:v>32.337499999998791</c:v>
                </c:pt>
                <c:pt idx="2588">
                  <c:v>32.349999999998793</c:v>
                </c:pt>
                <c:pt idx="2589">
                  <c:v>32.362499999998796</c:v>
                </c:pt>
                <c:pt idx="2590">
                  <c:v>32.374999999998799</c:v>
                </c:pt>
                <c:pt idx="2591">
                  <c:v>32.387499999998802</c:v>
                </c:pt>
                <c:pt idx="2592">
                  <c:v>32.399999999998805</c:v>
                </c:pt>
                <c:pt idx="2593">
                  <c:v>32.412499999998808</c:v>
                </c:pt>
                <c:pt idx="2594">
                  <c:v>32.424999999998811</c:v>
                </c:pt>
                <c:pt idx="2595">
                  <c:v>32.437499999998813</c:v>
                </c:pt>
                <c:pt idx="2596">
                  <c:v>32.449999999998816</c:v>
                </c:pt>
                <c:pt idx="2597">
                  <c:v>32.462499999998819</c:v>
                </c:pt>
                <c:pt idx="2598">
                  <c:v>32.474999999998822</c:v>
                </c:pt>
                <c:pt idx="2599">
                  <c:v>32.487499999998825</c:v>
                </c:pt>
                <c:pt idx="2600">
                  <c:v>32.499999999998828</c:v>
                </c:pt>
                <c:pt idx="2601">
                  <c:v>32.51249999999883</c:v>
                </c:pt>
                <c:pt idx="2602">
                  <c:v>32.524999999998833</c:v>
                </c:pt>
                <c:pt idx="2603">
                  <c:v>32.537499999998836</c:v>
                </c:pt>
                <c:pt idx="2604">
                  <c:v>32.549999999998839</c:v>
                </c:pt>
                <c:pt idx="2605">
                  <c:v>32.562499999998842</c:v>
                </c:pt>
                <c:pt idx="2606">
                  <c:v>32.574999999998845</c:v>
                </c:pt>
                <c:pt idx="2607">
                  <c:v>32.587499999998847</c:v>
                </c:pt>
                <c:pt idx="2608">
                  <c:v>32.59999999999885</c:v>
                </c:pt>
                <c:pt idx="2609">
                  <c:v>32.612499999998853</c:v>
                </c:pt>
                <c:pt idx="2610">
                  <c:v>32.624999999998856</c:v>
                </c:pt>
                <c:pt idx="2611">
                  <c:v>32.637499999998859</c:v>
                </c:pt>
                <c:pt idx="2612">
                  <c:v>32.649999999998862</c:v>
                </c:pt>
                <c:pt idx="2613">
                  <c:v>32.662499999998865</c:v>
                </c:pt>
                <c:pt idx="2614">
                  <c:v>32.674999999998867</c:v>
                </c:pt>
                <c:pt idx="2615">
                  <c:v>32.68749999999887</c:v>
                </c:pt>
                <c:pt idx="2616">
                  <c:v>32.699999999998873</c:v>
                </c:pt>
                <c:pt idx="2617">
                  <c:v>32.712499999998876</c:v>
                </c:pt>
                <c:pt idx="2618">
                  <c:v>32.724999999998879</c:v>
                </c:pt>
                <c:pt idx="2619">
                  <c:v>32.737499999998882</c:v>
                </c:pt>
                <c:pt idx="2620">
                  <c:v>32.749999999998884</c:v>
                </c:pt>
                <c:pt idx="2621">
                  <c:v>32.762499999998887</c:v>
                </c:pt>
                <c:pt idx="2622">
                  <c:v>32.77499999999889</c:v>
                </c:pt>
                <c:pt idx="2623">
                  <c:v>32.787499999998893</c:v>
                </c:pt>
                <c:pt idx="2624">
                  <c:v>32.799999999998896</c:v>
                </c:pt>
                <c:pt idx="2625">
                  <c:v>32.812499999998899</c:v>
                </c:pt>
                <c:pt idx="2626">
                  <c:v>32.824999999998902</c:v>
                </c:pt>
                <c:pt idx="2627">
                  <c:v>32.837499999998904</c:v>
                </c:pt>
                <c:pt idx="2628">
                  <c:v>32.849999999998907</c:v>
                </c:pt>
                <c:pt idx="2629">
                  <c:v>32.86249999999891</c:v>
                </c:pt>
                <c:pt idx="2630">
                  <c:v>32.874999999998913</c:v>
                </c:pt>
                <c:pt idx="2631">
                  <c:v>32.887499999998916</c:v>
                </c:pt>
                <c:pt idx="2632">
                  <c:v>32.899999999998919</c:v>
                </c:pt>
                <c:pt idx="2633">
                  <c:v>32.912499999998921</c:v>
                </c:pt>
                <c:pt idx="2634">
                  <c:v>32.924999999998924</c:v>
                </c:pt>
                <c:pt idx="2635">
                  <c:v>32.937499999998927</c:v>
                </c:pt>
                <c:pt idx="2636">
                  <c:v>32.94999999999893</c:v>
                </c:pt>
                <c:pt idx="2637">
                  <c:v>32.962499999998933</c:v>
                </c:pt>
                <c:pt idx="2638">
                  <c:v>32.974999999998936</c:v>
                </c:pt>
                <c:pt idx="2639">
                  <c:v>32.987499999998938</c:v>
                </c:pt>
                <c:pt idx="2640">
                  <c:v>32.999999999998941</c:v>
                </c:pt>
                <c:pt idx="2641">
                  <c:v>33.012499999998944</c:v>
                </c:pt>
                <c:pt idx="2642">
                  <c:v>33.024999999998947</c:v>
                </c:pt>
                <c:pt idx="2643">
                  <c:v>33.03749999999895</c:v>
                </c:pt>
                <c:pt idx="2644">
                  <c:v>33.049999999998953</c:v>
                </c:pt>
                <c:pt idx="2645">
                  <c:v>33.062499999998956</c:v>
                </c:pt>
                <c:pt idx="2646">
                  <c:v>33.074999999998958</c:v>
                </c:pt>
                <c:pt idx="2647">
                  <c:v>33.087499999998961</c:v>
                </c:pt>
                <c:pt idx="2648">
                  <c:v>33.099999999998964</c:v>
                </c:pt>
                <c:pt idx="2649">
                  <c:v>33.112499999998967</c:v>
                </c:pt>
                <c:pt idx="2650">
                  <c:v>33.12499999999897</c:v>
                </c:pt>
                <c:pt idx="2651">
                  <c:v>33.137499999998973</c:v>
                </c:pt>
                <c:pt idx="2652">
                  <c:v>33.149999999998975</c:v>
                </c:pt>
                <c:pt idx="2653">
                  <c:v>33.162499999998978</c:v>
                </c:pt>
                <c:pt idx="2654">
                  <c:v>33.174999999998981</c:v>
                </c:pt>
                <c:pt idx="2655">
                  <c:v>33.187499999998984</c:v>
                </c:pt>
                <c:pt idx="2656">
                  <c:v>33.199999999998987</c:v>
                </c:pt>
                <c:pt idx="2657">
                  <c:v>33.21249999999899</c:v>
                </c:pt>
                <c:pt idx="2658">
                  <c:v>33.224999999998992</c:v>
                </c:pt>
                <c:pt idx="2659">
                  <c:v>33.237499999998995</c:v>
                </c:pt>
                <c:pt idx="2660">
                  <c:v>33.249999999998998</c:v>
                </c:pt>
                <c:pt idx="2661">
                  <c:v>33.262499999999001</c:v>
                </c:pt>
                <c:pt idx="2662">
                  <c:v>33.274999999999004</c:v>
                </c:pt>
                <c:pt idx="2663">
                  <c:v>33.287499999999007</c:v>
                </c:pt>
                <c:pt idx="2664">
                  <c:v>33.29999999999901</c:v>
                </c:pt>
                <c:pt idx="2665">
                  <c:v>33.312499999999012</c:v>
                </c:pt>
                <c:pt idx="2666">
                  <c:v>33.324999999999015</c:v>
                </c:pt>
                <c:pt idx="2667">
                  <c:v>33.337499999999018</c:v>
                </c:pt>
                <c:pt idx="2668">
                  <c:v>33.349999999999021</c:v>
                </c:pt>
                <c:pt idx="2669">
                  <c:v>33.362499999999024</c:v>
                </c:pt>
                <c:pt idx="2670">
                  <c:v>33.374999999999027</c:v>
                </c:pt>
                <c:pt idx="2671">
                  <c:v>33.387499999999029</c:v>
                </c:pt>
                <c:pt idx="2672">
                  <c:v>33.399999999999032</c:v>
                </c:pt>
                <c:pt idx="2673">
                  <c:v>33.412499999999035</c:v>
                </c:pt>
                <c:pt idx="2674">
                  <c:v>33.424999999999038</c:v>
                </c:pt>
                <c:pt idx="2675">
                  <c:v>33.437499999999041</c:v>
                </c:pt>
                <c:pt idx="2676">
                  <c:v>33.449999999999044</c:v>
                </c:pt>
                <c:pt idx="2677">
                  <c:v>33.462499999999046</c:v>
                </c:pt>
                <c:pt idx="2678">
                  <c:v>33.474999999999049</c:v>
                </c:pt>
                <c:pt idx="2679">
                  <c:v>33.487499999999052</c:v>
                </c:pt>
                <c:pt idx="2680">
                  <c:v>33.499999999999055</c:v>
                </c:pt>
                <c:pt idx="2681">
                  <c:v>33.512499999999058</c:v>
                </c:pt>
                <c:pt idx="2682">
                  <c:v>33.524999999999061</c:v>
                </c:pt>
                <c:pt idx="2683">
                  <c:v>33.537499999999064</c:v>
                </c:pt>
                <c:pt idx="2684">
                  <c:v>33.549999999999066</c:v>
                </c:pt>
                <c:pt idx="2685">
                  <c:v>33.562499999999069</c:v>
                </c:pt>
                <c:pt idx="2686">
                  <c:v>33.574999999999072</c:v>
                </c:pt>
                <c:pt idx="2687">
                  <c:v>33.587499999999075</c:v>
                </c:pt>
                <c:pt idx="2688">
                  <c:v>33.599999999999078</c:v>
                </c:pt>
                <c:pt idx="2689">
                  <c:v>33.612499999999081</c:v>
                </c:pt>
                <c:pt idx="2690">
                  <c:v>33.624999999999083</c:v>
                </c:pt>
                <c:pt idx="2691">
                  <c:v>33.637499999999086</c:v>
                </c:pt>
                <c:pt idx="2692">
                  <c:v>33.649999999999089</c:v>
                </c:pt>
                <c:pt idx="2693">
                  <c:v>33.662499999999092</c:v>
                </c:pt>
                <c:pt idx="2694">
                  <c:v>33.674999999999095</c:v>
                </c:pt>
                <c:pt idx="2695">
                  <c:v>33.687499999999098</c:v>
                </c:pt>
                <c:pt idx="2696">
                  <c:v>33.6999999999991</c:v>
                </c:pt>
                <c:pt idx="2697">
                  <c:v>33.712499999999103</c:v>
                </c:pt>
                <c:pt idx="2698">
                  <c:v>33.724999999999106</c:v>
                </c:pt>
                <c:pt idx="2699">
                  <c:v>33.737499999999109</c:v>
                </c:pt>
                <c:pt idx="2700">
                  <c:v>33.749999999999112</c:v>
                </c:pt>
                <c:pt idx="2701">
                  <c:v>33.762499999999115</c:v>
                </c:pt>
                <c:pt idx="2702">
                  <c:v>33.774999999999118</c:v>
                </c:pt>
                <c:pt idx="2703">
                  <c:v>33.78749999999912</c:v>
                </c:pt>
                <c:pt idx="2704">
                  <c:v>33.799999999999123</c:v>
                </c:pt>
                <c:pt idx="2705">
                  <c:v>33.812499999999126</c:v>
                </c:pt>
                <c:pt idx="2706">
                  <c:v>33.824999999999129</c:v>
                </c:pt>
                <c:pt idx="2707">
                  <c:v>33.837499999999132</c:v>
                </c:pt>
                <c:pt idx="2708">
                  <c:v>33.849999999999135</c:v>
                </c:pt>
                <c:pt idx="2709">
                  <c:v>33.862499999999137</c:v>
                </c:pt>
                <c:pt idx="2710">
                  <c:v>33.87499999999914</c:v>
                </c:pt>
                <c:pt idx="2711">
                  <c:v>33.887499999999143</c:v>
                </c:pt>
                <c:pt idx="2712">
                  <c:v>33.899999999999146</c:v>
                </c:pt>
                <c:pt idx="2713">
                  <c:v>33.912499999999149</c:v>
                </c:pt>
                <c:pt idx="2714">
                  <c:v>33.924999999999152</c:v>
                </c:pt>
                <c:pt idx="2715">
                  <c:v>33.937499999999154</c:v>
                </c:pt>
                <c:pt idx="2716">
                  <c:v>33.949999999999157</c:v>
                </c:pt>
                <c:pt idx="2717">
                  <c:v>33.96249999999916</c:v>
                </c:pt>
                <c:pt idx="2718">
                  <c:v>33.974999999999163</c:v>
                </c:pt>
                <c:pt idx="2719">
                  <c:v>33.987499999999166</c:v>
                </c:pt>
                <c:pt idx="2720">
                  <c:v>33.999999999999169</c:v>
                </c:pt>
                <c:pt idx="2721">
                  <c:v>34.012499999999172</c:v>
                </c:pt>
                <c:pt idx="2722">
                  <c:v>34.024999999999174</c:v>
                </c:pt>
                <c:pt idx="2723">
                  <c:v>34.037499999999177</c:v>
                </c:pt>
                <c:pt idx="2724">
                  <c:v>34.04999999999918</c:v>
                </c:pt>
                <c:pt idx="2725">
                  <c:v>34.062499999999183</c:v>
                </c:pt>
                <c:pt idx="2726">
                  <c:v>34.074999999999186</c:v>
                </c:pt>
                <c:pt idx="2727">
                  <c:v>34.087499999999189</c:v>
                </c:pt>
                <c:pt idx="2728">
                  <c:v>34.099999999999191</c:v>
                </c:pt>
                <c:pt idx="2729">
                  <c:v>34.112499999999194</c:v>
                </c:pt>
                <c:pt idx="2730">
                  <c:v>34.124999999999197</c:v>
                </c:pt>
                <c:pt idx="2731">
                  <c:v>34.1374999999992</c:v>
                </c:pt>
                <c:pt idx="2732">
                  <c:v>34.149999999999203</c:v>
                </c:pt>
                <c:pt idx="2733">
                  <c:v>34.162499999999206</c:v>
                </c:pt>
                <c:pt idx="2734">
                  <c:v>34.174999999999208</c:v>
                </c:pt>
                <c:pt idx="2735">
                  <c:v>34.187499999999211</c:v>
                </c:pt>
                <c:pt idx="2736">
                  <c:v>34.199999999999214</c:v>
                </c:pt>
                <c:pt idx="2737">
                  <c:v>34.212499999999217</c:v>
                </c:pt>
                <c:pt idx="2738">
                  <c:v>34.22499999999922</c:v>
                </c:pt>
                <c:pt idx="2739">
                  <c:v>34.237499999999223</c:v>
                </c:pt>
                <c:pt idx="2740">
                  <c:v>34.249999999999226</c:v>
                </c:pt>
                <c:pt idx="2741">
                  <c:v>34.262499999999228</c:v>
                </c:pt>
                <c:pt idx="2742">
                  <c:v>34.274999999999231</c:v>
                </c:pt>
                <c:pt idx="2743">
                  <c:v>34.287499999999234</c:v>
                </c:pt>
                <c:pt idx="2744">
                  <c:v>34.299999999999237</c:v>
                </c:pt>
                <c:pt idx="2745">
                  <c:v>34.31249999999924</c:v>
                </c:pt>
                <c:pt idx="2746">
                  <c:v>34.324999999999243</c:v>
                </c:pt>
                <c:pt idx="2747">
                  <c:v>34.337499999999245</c:v>
                </c:pt>
                <c:pt idx="2748">
                  <c:v>34.349999999999248</c:v>
                </c:pt>
                <c:pt idx="2749">
                  <c:v>34.362499999999251</c:v>
                </c:pt>
                <c:pt idx="2750">
                  <c:v>34.374999999999254</c:v>
                </c:pt>
                <c:pt idx="2751">
                  <c:v>34.387499999999257</c:v>
                </c:pt>
                <c:pt idx="2752">
                  <c:v>34.39999999999926</c:v>
                </c:pt>
                <c:pt idx="2753">
                  <c:v>34.412499999999262</c:v>
                </c:pt>
                <c:pt idx="2754">
                  <c:v>34.424999999999265</c:v>
                </c:pt>
                <c:pt idx="2755">
                  <c:v>34.437499999999268</c:v>
                </c:pt>
                <c:pt idx="2756">
                  <c:v>34.449999999999271</c:v>
                </c:pt>
                <c:pt idx="2757">
                  <c:v>34.462499999999274</c:v>
                </c:pt>
                <c:pt idx="2758">
                  <c:v>34.474999999999277</c:v>
                </c:pt>
                <c:pt idx="2759">
                  <c:v>34.48749999999928</c:v>
                </c:pt>
                <c:pt idx="2760">
                  <c:v>34.499999999999282</c:v>
                </c:pt>
                <c:pt idx="2761">
                  <c:v>34.512499999999285</c:v>
                </c:pt>
                <c:pt idx="2762">
                  <c:v>34.524999999999288</c:v>
                </c:pt>
                <c:pt idx="2763">
                  <c:v>34.537499999999291</c:v>
                </c:pt>
                <c:pt idx="2764">
                  <c:v>34.549999999999294</c:v>
                </c:pt>
                <c:pt idx="2765">
                  <c:v>34.562499999999297</c:v>
                </c:pt>
                <c:pt idx="2766">
                  <c:v>34.574999999999299</c:v>
                </c:pt>
                <c:pt idx="2767">
                  <c:v>34.587499999999302</c:v>
                </c:pt>
                <c:pt idx="2768">
                  <c:v>34.599999999999305</c:v>
                </c:pt>
                <c:pt idx="2769">
                  <c:v>34.612499999999308</c:v>
                </c:pt>
                <c:pt idx="2770">
                  <c:v>34.624999999999311</c:v>
                </c:pt>
                <c:pt idx="2771">
                  <c:v>34.637499999999314</c:v>
                </c:pt>
                <c:pt idx="2772">
                  <c:v>34.649999999999316</c:v>
                </c:pt>
                <c:pt idx="2773">
                  <c:v>34.662499999999319</c:v>
                </c:pt>
                <c:pt idx="2774">
                  <c:v>34.674999999999322</c:v>
                </c:pt>
                <c:pt idx="2775">
                  <c:v>34.687499999999325</c:v>
                </c:pt>
                <c:pt idx="2776">
                  <c:v>34.699999999999328</c:v>
                </c:pt>
                <c:pt idx="2777">
                  <c:v>34.712499999999331</c:v>
                </c:pt>
                <c:pt idx="2778">
                  <c:v>34.724999999999334</c:v>
                </c:pt>
                <c:pt idx="2779">
                  <c:v>34.737499999999336</c:v>
                </c:pt>
                <c:pt idx="2780">
                  <c:v>34.749999999999339</c:v>
                </c:pt>
                <c:pt idx="2781">
                  <c:v>34.762499999999342</c:v>
                </c:pt>
                <c:pt idx="2782">
                  <c:v>34.774999999999345</c:v>
                </c:pt>
                <c:pt idx="2783">
                  <c:v>34.787499999999348</c:v>
                </c:pt>
                <c:pt idx="2784">
                  <c:v>34.799999999999351</c:v>
                </c:pt>
                <c:pt idx="2785">
                  <c:v>34.812499999999353</c:v>
                </c:pt>
                <c:pt idx="2786">
                  <c:v>34.824999999999356</c:v>
                </c:pt>
                <c:pt idx="2787">
                  <c:v>34.837499999999359</c:v>
                </c:pt>
                <c:pt idx="2788">
                  <c:v>34.849999999999362</c:v>
                </c:pt>
                <c:pt idx="2789">
                  <c:v>34.862499999999365</c:v>
                </c:pt>
                <c:pt idx="2790">
                  <c:v>34.874999999999368</c:v>
                </c:pt>
                <c:pt idx="2791">
                  <c:v>34.88749999999937</c:v>
                </c:pt>
                <c:pt idx="2792">
                  <c:v>34.899999999999373</c:v>
                </c:pt>
                <c:pt idx="2793">
                  <c:v>34.912499999999376</c:v>
                </c:pt>
                <c:pt idx="2794">
                  <c:v>34.924999999999379</c:v>
                </c:pt>
                <c:pt idx="2795">
                  <c:v>34.937499999999382</c:v>
                </c:pt>
                <c:pt idx="2796">
                  <c:v>34.949999999999385</c:v>
                </c:pt>
                <c:pt idx="2797">
                  <c:v>34.962499999999388</c:v>
                </c:pt>
                <c:pt idx="2798">
                  <c:v>34.97499999999939</c:v>
                </c:pt>
                <c:pt idx="2799">
                  <c:v>34.987499999999393</c:v>
                </c:pt>
                <c:pt idx="2800">
                  <c:v>34.999999999999396</c:v>
                </c:pt>
                <c:pt idx="2801">
                  <c:v>35.012499999999399</c:v>
                </c:pt>
                <c:pt idx="2802">
                  <c:v>35.024999999999402</c:v>
                </c:pt>
                <c:pt idx="2803">
                  <c:v>35.037499999999405</c:v>
                </c:pt>
                <c:pt idx="2804">
                  <c:v>35.049999999999407</c:v>
                </c:pt>
                <c:pt idx="2805">
                  <c:v>35.06249999999941</c:v>
                </c:pt>
                <c:pt idx="2806">
                  <c:v>35.074999999999413</c:v>
                </c:pt>
                <c:pt idx="2807">
                  <c:v>35.087499999999416</c:v>
                </c:pt>
                <c:pt idx="2808">
                  <c:v>35.099999999999419</c:v>
                </c:pt>
                <c:pt idx="2809">
                  <c:v>35.112499999999422</c:v>
                </c:pt>
                <c:pt idx="2810">
                  <c:v>35.124999999999424</c:v>
                </c:pt>
                <c:pt idx="2811">
                  <c:v>35.137499999999427</c:v>
                </c:pt>
                <c:pt idx="2812">
                  <c:v>35.14999999999943</c:v>
                </c:pt>
                <c:pt idx="2813">
                  <c:v>35.162499999999433</c:v>
                </c:pt>
                <c:pt idx="2814">
                  <c:v>35.174999999999436</c:v>
                </c:pt>
                <c:pt idx="2815">
                  <c:v>35.187499999999439</c:v>
                </c:pt>
                <c:pt idx="2816">
                  <c:v>35.199999999999442</c:v>
                </c:pt>
                <c:pt idx="2817">
                  <c:v>35.212499999999444</c:v>
                </c:pt>
                <c:pt idx="2818">
                  <c:v>35.224999999999447</c:v>
                </c:pt>
                <c:pt idx="2819">
                  <c:v>35.23749999999945</c:v>
                </c:pt>
                <c:pt idx="2820">
                  <c:v>35.249999999999453</c:v>
                </c:pt>
                <c:pt idx="2821">
                  <c:v>35.262499999999456</c:v>
                </c:pt>
                <c:pt idx="2822">
                  <c:v>35.274999999999459</c:v>
                </c:pt>
                <c:pt idx="2823">
                  <c:v>35.287499999999461</c:v>
                </c:pt>
                <c:pt idx="2824">
                  <c:v>35.299999999999464</c:v>
                </c:pt>
                <c:pt idx="2825">
                  <c:v>35.312499999999467</c:v>
                </c:pt>
                <c:pt idx="2826">
                  <c:v>35.32499999999947</c:v>
                </c:pt>
                <c:pt idx="2827">
                  <c:v>35.337499999999473</c:v>
                </c:pt>
                <c:pt idx="2828">
                  <c:v>35.349999999999476</c:v>
                </c:pt>
                <c:pt idx="2829">
                  <c:v>35.362499999999478</c:v>
                </c:pt>
                <c:pt idx="2830">
                  <c:v>35.374999999999481</c:v>
                </c:pt>
                <c:pt idx="2831">
                  <c:v>35.387499999999484</c:v>
                </c:pt>
                <c:pt idx="2832">
                  <c:v>35.399999999999487</c:v>
                </c:pt>
                <c:pt idx="2833">
                  <c:v>35.41249999999949</c:v>
                </c:pt>
                <c:pt idx="2834">
                  <c:v>35.424999999999493</c:v>
                </c:pt>
                <c:pt idx="2835">
                  <c:v>35.437499999999496</c:v>
                </c:pt>
                <c:pt idx="2836">
                  <c:v>35.449999999999498</c:v>
                </c:pt>
                <c:pt idx="2837">
                  <c:v>35.462499999999501</c:v>
                </c:pt>
                <c:pt idx="2838">
                  <c:v>35.474999999999504</c:v>
                </c:pt>
                <c:pt idx="2839">
                  <c:v>35.487499999999507</c:v>
                </c:pt>
                <c:pt idx="2840">
                  <c:v>35.49999999999951</c:v>
                </c:pt>
                <c:pt idx="2841">
                  <c:v>35.512499999999513</c:v>
                </c:pt>
                <c:pt idx="2842">
                  <c:v>35.524999999999515</c:v>
                </c:pt>
                <c:pt idx="2843">
                  <c:v>35.537499999999518</c:v>
                </c:pt>
                <c:pt idx="2844">
                  <c:v>35.549999999999521</c:v>
                </c:pt>
                <c:pt idx="2845">
                  <c:v>35.562499999999524</c:v>
                </c:pt>
                <c:pt idx="2846">
                  <c:v>35.574999999999527</c:v>
                </c:pt>
                <c:pt idx="2847">
                  <c:v>35.58749999999953</c:v>
                </c:pt>
                <c:pt idx="2848">
                  <c:v>35.599999999999532</c:v>
                </c:pt>
                <c:pt idx="2849">
                  <c:v>35.612499999999535</c:v>
                </c:pt>
                <c:pt idx="2850">
                  <c:v>35.624999999999538</c:v>
                </c:pt>
                <c:pt idx="2851">
                  <c:v>35.637499999999541</c:v>
                </c:pt>
                <c:pt idx="2852">
                  <c:v>35.649999999999544</c:v>
                </c:pt>
                <c:pt idx="2853">
                  <c:v>35.662499999999547</c:v>
                </c:pt>
                <c:pt idx="2854">
                  <c:v>35.67499999999955</c:v>
                </c:pt>
                <c:pt idx="2855">
                  <c:v>35.687499999999552</c:v>
                </c:pt>
                <c:pt idx="2856">
                  <c:v>35.699999999999555</c:v>
                </c:pt>
                <c:pt idx="2857">
                  <c:v>35.712499999999558</c:v>
                </c:pt>
                <c:pt idx="2858">
                  <c:v>35.724999999999561</c:v>
                </c:pt>
                <c:pt idx="2859">
                  <c:v>35.737499999999564</c:v>
                </c:pt>
                <c:pt idx="2860">
                  <c:v>35.749999999999567</c:v>
                </c:pt>
                <c:pt idx="2861">
                  <c:v>35.762499999999569</c:v>
                </c:pt>
                <c:pt idx="2862">
                  <c:v>35.774999999999572</c:v>
                </c:pt>
                <c:pt idx="2863">
                  <c:v>35.787499999999575</c:v>
                </c:pt>
                <c:pt idx="2864">
                  <c:v>35.799999999999578</c:v>
                </c:pt>
                <c:pt idx="2865">
                  <c:v>35.812499999999581</c:v>
                </c:pt>
                <c:pt idx="2866">
                  <c:v>35.824999999999584</c:v>
                </c:pt>
                <c:pt idx="2867">
                  <c:v>35.837499999999586</c:v>
                </c:pt>
                <c:pt idx="2868">
                  <c:v>35.849999999999589</c:v>
                </c:pt>
                <c:pt idx="2869">
                  <c:v>35.862499999999592</c:v>
                </c:pt>
                <c:pt idx="2870">
                  <c:v>35.874999999999595</c:v>
                </c:pt>
                <c:pt idx="2871">
                  <c:v>35.887499999999598</c:v>
                </c:pt>
                <c:pt idx="2872">
                  <c:v>35.899999999999601</c:v>
                </c:pt>
                <c:pt idx="2873">
                  <c:v>35.912499999999604</c:v>
                </c:pt>
                <c:pt idx="2874">
                  <c:v>35.924999999999606</c:v>
                </c:pt>
                <c:pt idx="2875">
                  <c:v>35.937499999999609</c:v>
                </c:pt>
                <c:pt idx="2876">
                  <c:v>35.949999999999612</c:v>
                </c:pt>
                <c:pt idx="2877">
                  <c:v>35.962499999999615</c:v>
                </c:pt>
                <c:pt idx="2878">
                  <c:v>35.974999999999618</c:v>
                </c:pt>
                <c:pt idx="2879">
                  <c:v>35.987499999999621</c:v>
                </c:pt>
                <c:pt idx="2880">
                  <c:v>35.999999999999623</c:v>
                </c:pt>
                <c:pt idx="2881">
                  <c:v>36.012499999999626</c:v>
                </c:pt>
                <c:pt idx="2882">
                  <c:v>36.024999999999629</c:v>
                </c:pt>
                <c:pt idx="2883">
                  <c:v>36.037499999999632</c:v>
                </c:pt>
                <c:pt idx="2884">
                  <c:v>36.049999999999635</c:v>
                </c:pt>
                <c:pt idx="2885">
                  <c:v>36.062499999999638</c:v>
                </c:pt>
                <c:pt idx="2886">
                  <c:v>36.07499999999964</c:v>
                </c:pt>
                <c:pt idx="2887">
                  <c:v>36.087499999999643</c:v>
                </c:pt>
                <c:pt idx="2888">
                  <c:v>36.099999999999646</c:v>
                </c:pt>
                <c:pt idx="2889">
                  <c:v>36.112499999999649</c:v>
                </c:pt>
                <c:pt idx="2890">
                  <c:v>36.124999999999652</c:v>
                </c:pt>
                <c:pt idx="2891">
                  <c:v>36.137499999999655</c:v>
                </c:pt>
                <c:pt idx="2892">
                  <c:v>36.149999999999658</c:v>
                </c:pt>
                <c:pt idx="2893">
                  <c:v>36.16249999999966</c:v>
                </c:pt>
                <c:pt idx="2894">
                  <c:v>36.174999999999663</c:v>
                </c:pt>
                <c:pt idx="2895">
                  <c:v>36.187499999999666</c:v>
                </c:pt>
                <c:pt idx="2896">
                  <c:v>36.199999999999669</c:v>
                </c:pt>
                <c:pt idx="2897">
                  <c:v>36.212499999999672</c:v>
                </c:pt>
                <c:pt idx="2898">
                  <c:v>36.224999999999675</c:v>
                </c:pt>
                <c:pt idx="2899">
                  <c:v>36.237499999999677</c:v>
                </c:pt>
                <c:pt idx="2900">
                  <c:v>36.24999999999968</c:v>
                </c:pt>
                <c:pt idx="2901">
                  <c:v>36.262499999999683</c:v>
                </c:pt>
                <c:pt idx="2902">
                  <c:v>36.274999999999686</c:v>
                </c:pt>
                <c:pt idx="2903">
                  <c:v>36.287499999999689</c:v>
                </c:pt>
                <c:pt idx="2904">
                  <c:v>36.299999999999692</c:v>
                </c:pt>
                <c:pt idx="2905">
                  <c:v>36.312499999999694</c:v>
                </c:pt>
                <c:pt idx="2906">
                  <c:v>36.324999999999697</c:v>
                </c:pt>
                <c:pt idx="2907">
                  <c:v>36.3374999999997</c:v>
                </c:pt>
                <c:pt idx="2908">
                  <c:v>36.349999999999703</c:v>
                </c:pt>
                <c:pt idx="2909">
                  <c:v>36.362499999999706</c:v>
                </c:pt>
                <c:pt idx="2910">
                  <c:v>36.374999999999709</c:v>
                </c:pt>
                <c:pt idx="2911">
                  <c:v>36.387499999999712</c:v>
                </c:pt>
                <c:pt idx="2912">
                  <c:v>36.399999999999714</c:v>
                </c:pt>
                <c:pt idx="2913">
                  <c:v>36.412499999999717</c:v>
                </c:pt>
                <c:pt idx="2914">
                  <c:v>36.42499999999972</c:v>
                </c:pt>
                <c:pt idx="2915">
                  <c:v>36.437499999999723</c:v>
                </c:pt>
                <c:pt idx="2916">
                  <c:v>36.449999999999726</c:v>
                </c:pt>
                <c:pt idx="2917">
                  <c:v>36.462499999999729</c:v>
                </c:pt>
                <c:pt idx="2918">
                  <c:v>36.474999999999731</c:v>
                </c:pt>
                <c:pt idx="2919">
                  <c:v>36.487499999999734</c:v>
                </c:pt>
                <c:pt idx="2920">
                  <c:v>36.499999999999737</c:v>
                </c:pt>
                <c:pt idx="2921">
                  <c:v>36.51249999999974</c:v>
                </c:pt>
                <c:pt idx="2922">
                  <c:v>36.524999999999743</c:v>
                </c:pt>
                <c:pt idx="2923">
                  <c:v>36.537499999999746</c:v>
                </c:pt>
                <c:pt idx="2924">
                  <c:v>36.549999999999748</c:v>
                </c:pt>
                <c:pt idx="2925">
                  <c:v>36.562499999999751</c:v>
                </c:pt>
                <c:pt idx="2926">
                  <c:v>36.574999999999754</c:v>
                </c:pt>
                <c:pt idx="2927">
                  <c:v>36.587499999999757</c:v>
                </c:pt>
                <c:pt idx="2928">
                  <c:v>36.59999999999976</c:v>
                </c:pt>
                <c:pt idx="2929">
                  <c:v>36.612499999999763</c:v>
                </c:pt>
                <c:pt idx="2930">
                  <c:v>36.624999999999766</c:v>
                </c:pt>
                <c:pt idx="2931">
                  <c:v>36.637499999999768</c:v>
                </c:pt>
                <c:pt idx="2932">
                  <c:v>36.649999999999771</c:v>
                </c:pt>
                <c:pt idx="2933">
                  <c:v>36.662499999999774</c:v>
                </c:pt>
                <c:pt idx="2934">
                  <c:v>36.674999999999777</c:v>
                </c:pt>
                <c:pt idx="2935">
                  <c:v>36.68749999999978</c:v>
                </c:pt>
                <c:pt idx="2936">
                  <c:v>36.699999999999783</c:v>
                </c:pt>
                <c:pt idx="2937">
                  <c:v>36.712499999999785</c:v>
                </c:pt>
                <c:pt idx="2938">
                  <c:v>36.724999999999788</c:v>
                </c:pt>
                <c:pt idx="2939">
                  <c:v>36.737499999999791</c:v>
                </c:pt>
                <c:pt idx="2940">
                  <c:v>36.749999999999794</c:v>
                </c:pt>
                <c:pt idx="2941">
                  <c:v>36.762499999999797</c:v>
                </c:pt>
                <c:pt idx="2942">
                  <c:v>36.7749999999998</c:v>
                </c:pt>
                <c:pt idx="2943">
                  <c:v>36.787499999999802</c:v>
                </c:pt>
                <c:pt idx="2944">
                  <c:v>36.799999999999805</c:v>
                </c:pt>
                <c:pt idx="2945">
                  <c:v>36.812499999999808</c:v>
                </c:pt>
                <c:pt idx="2946">
                  <c:v>36.824999999999811</c:v>
                </c:pt>
                <c:pt idx="2947">
                  <c:v>36.837499999999814</c:v>
                </c:pt>
                <c:pt idx="2948">
                  <c:v>36.849999999999817</c:v>
                </c:pt>
                <c:pt idx="2949">
                  <c:v>36.86249999999982</c:v>
                </c:pt>
                <c:pt idx="2950">
                  <c:v>36.874999999999822</c:v>
                </c:pt>
                <c:pt idx="2951">
                  <c:v>36.887499999999825</c:v>
                </c:pt>
                <c:pt idx="2952">
                  <c:v>36.899999999999828</c:v>
                </c:pt>
                <c:pt idx="2953">
                  <c:v>36.912499999999831</c:v>
                </c:pt>
                <c:pt idx="2954">
                  <c:v>36.924999999999834</c:v>
                </c:pt>
                <c:pt idx="2955">
                  <c:v>36.937499999999837</c:v>
                </c:pt>
                <c:pt idx="2956">
                  <c:v>36.949999999999839</c:v>
                </c:pt>
                <c:pt idx="2957">
                  <c:v>36.962499999999842</c:v>
                </c:pt>
                <c:pt idx="2958">
                  <c:v>36.974999999999845</c:v>
                </c:pt>
                <c:pt idx="2959">
                  <c:v>36.987499999999848</c:v>
                </c:pt>
                <c:pt idx="2960">
                  <c:v>36.999999999999851</c:v>
                </c:pt>
                <c:pt idx="2961">
                  <c:v>37.012499999999854</c:v>
                </c:pt>
                <c:pt idx="2962">
                  <c:v>37.024999999999856</c:v>
                </c:pt>
                <c:pt idx="2963">
                  <c:v>37.037499999999859</c:v>
                </c:pt>
                <c:pt idx="2964">
                  <c:v>37.049999999999862</c:v>
                </c:pt>
                <c:pt idx="2965">
                  <c:v>37.062499999999865</c:v>
                </c:pt>
                <c:pt idx="2966">
                  <c:v>37.074999999999868</c:v>
                </c:pt>
                <c:pt idx="2967">
                  <c:v>37.087499999999871</c:v>
                </c:pt>
                <c:pt idx="2968">
                  <c:v>37.099999999999874</c:v>
                </c:pt>
                <c:pt idx="2969">
                  <c:v>37.112499999999876</c:v>
                </c:pt>
                <c:pt idx="2970">
                  <c:v>37.124999999999879</c:v>
                </c:pt>
                <c:pt idx="2971">
                  <c:v>37.137499999999882</c:v>
                </c:pt>
                <c:pt idx="2972">
                  <c:v>37.149999999999885</c:v>
                </c:pt>
                <c:pt idx="2973">
                  <c:v>37.162499999999888</c:v>
                </c:pt>
                <c:pt idx="2974">
                  <c:v>37.174999999999891</c:v>
                </c:pt>
                <c:pt idx="2975">
                  <c:v>37.187499999999893</c:v>
                </c:pt>
                <c:pt idx="2976">
                  <c:v>37.199999999999896</c:v>
                </c:pt>
                <c:pt idx="2977">
                  <c:v>37.212499999999899</c:v>
                </c:pt>
                <c:pt idx="2978">
                  <c:v>37.224999999999902</c:v>
                </c:pt>
                <c:pt idx="2979">
                  <c:v>37.237499999999905</c:v>
                </c:pt>
                <c:pt idx="2980">
                  <c:v>37.249999999999908</c:v>
                </c:pt>
                <c:pt idx="2981">
                  <c:v>37.26249999999991</c:v>
                </c:pt>
                <c:pt idx="2982">
                  <c:v>37.274999999999913</c:v>
                </c:pt>
                <c:pt idx="2983">
                  <c:v>37.287499999999916</c:v>
                </c:pt>
                <c:pt idx="2984">
                  <c:v>37.299999999999919</c:v>
                </c:pt>
                <c:pt idx="2985">
                  <c:v>37.312499999999922</c:v>
                </c:pt>
                <c:pt idx="2986">
                  <c:v>37.324999999999925</c:v>
                </c:pt>
                <c:pt idx="2987">
                  <c:v>37.337499999999928</c:v>
                </c:pt>
                <c:pt idx="2988">
                  <c:v>37.34999999999993</c:v>
                </c:pt>
                <c:pt idx="2989">
                  <c:v>37.362499999999933</c:v>
                </c:pt>
                <c:pt idx="2990">
                  <c:v>37.374999999999936</c:v>
                </c:pt>
                <c:pt idx="2991">
                  <c:v>37.387499999999939</c:v>
                </c:pt>
                <c:pt idx="2992">
                  <c:v>37.399999999999942</c:v>
                </c:pt>
                <c:pt idx="2993">
                  <c:v>37.412499999999945</c:v>
                </c:pt>
                <c:pt idx="2994">
                  <c:v>37.424999999999947</c:v>
                </c:pt>
                <c:pt idx="2995">
                  <c:v>37.43749999999995</c:v>
                </c:pt>
                <c:pt idx="2996">
                  <c:v>37.449999999999953</c:v>
                </c:pt>
                <c:pt idx="2997">
                  <c:v>37.462499999999956</c:v>
                </c:pt>
                <c:pt idx="2998">
                  <c:v>37.474999999999959</c:v>
                </c:pt>
                <c:pt idx="2999">
                  <c:v>37.487499999999962</c:v>
                </c:pt>
                <c:pt idx="3000">
                  <c:v>37.499999999999964</c:v>
                </c:pt>
                <c:pt idx="3001">
                  <c:v>37.512499999999967</c:v>
                </c:pt>
                <c:pt idx="3002">
                  <c:v>37.52499999999997</c:v>
                </c:pt>
                <c:pt idx="3003">
                  <c:v>37.537499999999973</c:v>
                </c:pt>
                <c:pt idx="3004">
                  <c:v>37.549999999999976</c:v>
                </c:pt>
                <c:pt idx="3005">
                  <c:v>37.562499999999979</c:v>
                </c:pt>
                <c:pt idx="3006">
                  <c:v>37.574999999999982</c:v>
                </c:pt>
                <c:pt idx="3007">
                  <c:v>37.587499999999984</c:v>
                </c:pt>
                <c:pt idx="3008">
                  <c:v>37.599999999999987</c:v>
                </c:pt>
                <c:pt idx="3009">
                  <c:v>37.61249999999999</c:v>
                </c:pt>
                <c:pt idx="3010">
                  <c:v>37.624999999999993</c:v>
                </c:pt>
                <c:pt idx="3011">
                  <c:v>37.637499999999996</c:v>
                </c:pt>
                <c:pt idx="3012">
                  <c:v>37.65</c:v>
                </c:pt>
                <c:pt idx="3013">
                  <c:v>37.662500000000001</c:v>
                </c:pt>
                <c:pt idx="3014">
                  <c:v>37.675000000000004</c:v>
                </c:pt>
                <c:pt idx="3015">
                  <c:v>37.687500000000007</c:v>
                </c:pt>
                <c:pt idx="3016">
                  <c:v>37.70000000000001</c:v>
                </c:pt>
                <c:pt idx="3017">
                  <c:v>37.712500000000013</c:v>
                </c:pt>
                <c:pt idx="3018">
                  <c:v>37.725000000000016</c:v>
                </c:pt>
                <c:pt idx="3019">
                  <c:v>37.737500000000018</c:v>
                </c:pt>
                <c:pt idx="3020">
                  <c:v>37.750000000000021</c:v>
                </c:pt>
                <c:pt idx="3021">
                  <c:v>37.762500000000024</c:v>
                </c:pt>
                <c:pt idx="3022">
                  <c:v>37.775000000000027</c:v>
                </c:pt>
                <c:pt idx="3023">
                  <c:v>37.78750000000003</c:v>
                </c:pt>
                <c:pt idx="3024">
                  <c:v>37.800000000000033</c:v>
                </c:pt>
                <c:pt idx="3025">
                  <c:v>37.812500000000036</c:v>
                </c:pt>
                <c:pt idx="3026">
                  <c:v>37.825000000000038</c:v>
                </c:pt>
                <c:pt idx="3027">
                  <c:v>37.837500000000041</c:v>
                </c:pt>
                <c:pt idx="3028">
                  <c:v>37.850000000000044</c:v>
                </c:pt>
                <c:pt idx="3029">
                  <c:v>37.862500000000047</c:v>
                </c:pt>
                <c:pt idx="3030">
                  <c:v>37.87500000000005</c:v>
                </c:pt>
                <c:pt idx="3031">
                  <c:v>37.887500000000053</c:v>
                </c:pt>
                <c:pt idx="3032">
                  <c:v>37.900000000000055</c:v>
                </c:pt>
                <c:pt idx="3033">
                  <c:v>37.912500000000058</c:v>
                </c:pt>
                <c:pt idx="3034">
                  <c:v>37.925000000000061</c:v>
                </c:pt>
                <c:pt idx="3035">
                  <c:v>37.937500000000064</c:v>
                </c:pt>
                <c:pt idx="3036">
                  <c:v>37.950000000000067</c:v>
                </c:pt>
                <c:pt idx="3037">
                  <c:v>37.96250000000007</c:v>
                </c:pt>
                <c:pt idx="3038">
                  <c:v>37.975000000000072</c:v>
                </c:pt>
                <c:pt idx="3039">
                  <c:v>37.987500000000075</c:v>
                </c:pt>
                <c:pt idx="3040">
                  <c:v>38.000000000000078</c:v>
                </c:pt>
                <c:pt idx="3041">
                  <c:v>38.012500000000081</c:v>
                </c:pt>
                <c:pt idx="3042">
                  <c:v>38.025000000000084</c:v>
                </c:pt>
                <c:pt idx="3043">
                  <c:v>38.037500000000087</c:v>
                </c:pt>
                <c:pt idx="3044">
                  <c:v>38.05000000000009</c:v>
                </c:pt>
                <c:pt idx="3045">
                  <c:v>38.062500000000092</c:v>
                </c:pt>
                <c:pt idx="3046">
                  <c:v>38.075000000000095</c:v>
                </c:pt>
                <c:pt idx="3047">
                  <c:v>38.087500000000098</c:v>
                </c:pt>
                <c:pt idx="3048">
                  <c:v>38.100000000000101</c:v>
                </c:pt>
                <c:pt idx="3049">
                  <c:v>38.112500000000104</c:v>
                </c:pt>
                <c:pt idx="3050">
                  <c:v>38.125000000000107</c:v>
                </c:pt>
                <c:pt idx="3051">
                  <c:v>38.137500000000109</c:v>
                </c:pt>
                <c:pt idx="3052">
                  <c:v>38.150000000000112</c:v>
                </c:pt>
                <c:pt idx="3053">
                  <c:v>38.162500000000115</c:v>
                </c:pt>
                <c:pt idx="3054">
                  <c:v>38.175000000000118</c:v>
                </c:pt>
                <c:pt idx="3055">
                  <c:v>38.187500000000121</c:v>
                </c:pt>
                <c:pt idx="3056">
                  <c:v>38.200000000000124</c:v>
                </c:pt>
                <c:pt idx="3057">
                  <c:v>38.212500000000126</c:v>
                </c:pt>
                <c:pt idx="3058">
                  <c:v>38.225000000000129</c:v>
                </c:pt>
                <c:pt idx="3059">
                  <c:v>38.237500000000132</c:v>
                </c:pt>
                <c:pt idx="3060">
                  <c:v>38.250000000000135</c:v>
                </c:pt>
                <c:pt idx="3061">
                  <c:v>38.262500000000138</c:v>
                </c:pt>
                <c:pt idx="3062">
                  <c:v>38.275000000000141</c:v>
                </c:pt>
                <c:pt idx="3063">
                  <c:v>38.287500000000144</c:v>
                </c:pt>
                <c:pt idx="3064">
                  <c:v>38.300000000000146</c:v>
                </c:pt>
                <c:pt idx="3065">
                  <c:v>38.312500000000149</c:v>
                </c:pt>
                <c:pt idx="3066">
                  <c:v>38.325000000000152</c:v>
                </c:pt>
                <c:pt idx="3067">
                  <c:v>38.337500000000155</c:v>
                </c:pt>
                <c:pt idx="3068">
                  <c:v>38.350000000000158</c:v>
                </c:pt>
                <c:pt idx="3069">
                  <c:v>38.362500000000161</c:v>
                </c:pt>
                <c:pt idx="3070">
                  <c:v>38.375000000000163</c:v>
                </c:pt>
                <c:pt idx="3071">
                  <c:v>38.387500000000166</c:v>
                </c:pt>
                <c:pt idx="3072">
                  <c:v>38.400000000000169</c:v>
                </c:pt>
                <c:pt idx="3073">
                  <c:v>38.412500000000172</c:v>
                </c:pt>
                <c:pt idx="3074">
                  <c:v>38.425000000000175</c:v>
                </c:pt>
                <c:pt idx="3075">
                  <c:v>38.437500000000178</c:v>
                </c:pt>
                <c:pt idx="3076">
                  <c:v>38.45000000000018</c:v>
                </c:pt>
                <c:pt idx="3077">
                  <c:v>38.462500000000183</c:v>
                </c:pt>
                <c:pt idx="3078">
                  <c:v>38.475000000000186</c:v>
                </c:pt>
                <c:pt idx="3079">
                  <c:v>38.487500000000189</c:v>
                </c:pt>
                <c:pt idx="3080">
                  <c:v>38.500000000000192</c:v>
                </c:pt>
                <c:pt idx="3081">
                  <c:v>38.512500000000195</c:v>
                </c:pt>
                <c:pt idx="3082">
                  <c:v>38.525000000000198</c:v>
                </c:pt>
                <c:pt idx="3083">
                  <c:v>38.5375000000002</c:v>
                </c:pt>
                <c:pt idx="3084">
                  <c:v>38.550000000000203</c:v>
                </c:pt>
                <c:pt idx="3085">
                  <c:v>38.562500000000206</c:v>
                </c:pt>
                <c:pt idx="3086">
                  <c:v>38.575000000000209</c:v>
                </c:pt>
                <c:pt idx="3087">
                  <c:v>38.587500000000212</c:v>
                </c:pt>
                <c:pt idx="3088">
                  <c:v>38.600000000000215</c:v>
                </c:pt>
                <c:pt idx="3089">
                  <c:v>38.612500000000217</c:v>
                </c:pt>
                <c:pt idx="3090">
                  <c:v>38.62500000000022</c:v>
                </c:pt>
                <c:pt idx="3091">
                  <c:v>38.637500000000223</c:v>
                </c:pt>
                <c:pt idx="3092">
                  <c:v>38.650000000000226</c:v>
                </c:pt>
                <c:pt idx="3093">
                  <c:v>38.662500000000229</c:v>
                </c:pt>
                <c:pt idx="3094">
                  <c:v>38.675000000000232</c:v>
                </c:pt>
                <c:pt idx="3095">
                  <c:v>38.687500000000234</c:v>
                </c:pt>
                <c:pt idx="3096">
                  <c:v>38.700000000000237</c:v>
                </c:pt>
                <c:pt idx="3097">
                  <c:v>38.71250000000024</c:v>
                </c:pt>
                <c:pt idx="3098">
                  <c:v>38.725000000000243</c:v>
                </c:pt>
                <c:pt idx="3099">
                  <c:v>38.737500000000246</c:v>
                </c:pt>
                <c:pt idx="3100">
                  <c:v>38.750000000000249</c:v>
                </c:pt>
                <c:pt idx="3101">
                  <c:v>38.762500000000252</c:v>
                </c:pt>
                <c:pt idx="3102">
                  <c:v>38.775000000000254</c:v>
                </c:pt>
                <c:pt idx="3103">
                  <c:v>38.787500000000257</c:v>
                </c:pt>
                <c:pt idx="3104">
                  <c:v>38.80000000000026</c:v>
                </c:pt>
                <c:pt idx="3105">
                  <c:v>38.812500000000263</c:v>
                </c:pt>
                <c:pt idx="3106">
                  <c:v>38.825000000000266</c:v>
                </c:pt>
                <c:pt idx="3107">
                  <c:v>38.837500000000269</c:v>
                </c:pt>
                <c:pt idx="3108">
                  <c:v>38.850000000000271</c:v>
                </c:pt>
                <c:pt idx="3109">
                  <c:v>38.862500000000274</c:v>
                </c:pt>
                <c:pt idx="3110">
                  <c:v>38.875000000000277</c:v>
                </c:pt>
                <c:pt idx="3111">
                  <c:v>38.88750000000028</c:v>
                </c:pt>
                <c:pt idx="3112">
                  <c:v>38.900000000000283</c:v>
                </c:pt>
                <c:pt idx="3113">
                  <c:v>38.912500000000286</c:v>
                </c:pt>
                <c:pt idx="3114">
                  <c:v>38.925000000000288</c:v>
                </c:pt>
                <c:pt idx="3115">
                  <c:v>38.937500000000291</c:v>
                </c:pt>
                <c:pt idx="3116">
                  <c:v>38.950000000000294</c:v>
                </c:pt>
                <c:pt idx="3117">
                  <c:v>38.962500000000297</c:v>
                </c:pt>
                <c:pt idx="3118">
                  <c:v>38.9750000000003</c:v>
                </c:pt>
                <c:pt idx="3119">
                  <c:v>38.987500000000303</c:v>
                </c:pt>
                <c:pt idx="3120">
                  <c:v>39.000000000000306</c:v>
                </c:pt>
                <c:pt idx="3121">
                  <c:v>39.012500000000308</c:v>
                </c:pt>
                <c:pt idx="3122">
                  <c:v>39.025000000000311</c:v>
                </c:pt>
                <c:pt idx="3123">
                  <c:v>39.037500000000314</c:v>
                </c:pt>
                <c:pt idx="3124">
                  <c:v>39.050000000000317</c:v>
                </c:pt>
                <c:pt idx="3125">
                  <c:v>39.06250000000032</c:v>
                </c:pt>
                <c:pt idx="3126">
                  <c:v>39.075000000000323</c:v>
                </c:pt>
                <c:pt idx="3127">
                  <c:v>39.087500000000325</c:v>
                </c:pt>
                <c:pt idx="3128">
                  <c:v>39.100000000000328</c:v>
                </c:pt>
                <c:pt idx="3129">
                  <c:v>39.112500000000331</c:v>
                </c:pt>
                <c:pt idx="3130">
                  <c:v>39.125000000000334</c:v>
                </c:pt>
                <c:pt idx="3131">
                  <c:v>39.137500000000337</c:v>
                </c:pt>
                <c:pt idx="3132">
                  <c:v>39.15000000000034</c:v>
                </c:pt>
                <c:pt idx="3133">
                  <c:v>39.162500000000342</c:v>
                </c:pt>
                <c:pt idx="3134">
                  <c:v>39.175000000000345</c:v>
                </c:pt>
                <c:pt idx="3135">
                  <c:v>39.187500000000348</c:v>
                </c:pt>
                <c:pt idx="3136">
                  <c:v>39.200000000000351</c:v>
                </c:pt>
                <c:pt idx="3137">
                  <c:v>39.212500000000354</c:v>
                </c:pt>
                <c:pt idx="3138">
                  <c:v>39.225000000000357</c:v>
                </c:pt>
                <c:pt idx="3139">
                  <c:v>39.23750000000036</c:v>
                </c:pt>
                <c:pt idx="3140">
                  <c:v>39.250000000000362</c:v>
                </c:pt>
                <c:pt idx="3141">
                  <c:v>39.262500000000365</c:v>
                </c:pt>
                <c:pt idx="3142">
                  <c:v>39.275000000000368</c:v>
                </c:pt>
                <c:pt idx="3143">
                  <c:v>39.287500000000371</c:v>
                </c:pt>
                <c:pt idx="3144">
                  <c:v>39.300000000000374</c:v>
                </c:pt>
                <c:pt idx="3145">
                  <c:v>39.312500000000377</c:v>
                </c:pt>
                <c:pt idx="3146">
                  <c:v>39.325000000000379</c:v>
                </c:pt>
                <c:pt idx="3147">
                  <c:v>39.337500000000382</c:v>
                </c:pt>
                <c:pt idx="3148">
                  <c:v>39.350000000000385</c:v>
                </c:pt>
                <c:pt idx="3149">
                  <c:v>39.362500000000388</c:v>
                </c:pt>
                <c:pt idx="3150">
                  <c:v>39.375000000000391</c:v>
                </c:pt>
                <c:pt idx="3151">
                  <c:v>39.387500000000394</c:v>
                </c:pt>
                <c:pt idx="3152">
                  <c:v>39.400000000000396</c:v>
                </c:pt>
                <c:pt idx="3153">
                  <c:v>39.412500000000399</c:v>
                </c:pt>
                <c:pt idx="3154">
                  <c:v>39.425000000000402</c:v>
                </c:pt>
                <c:pt idx="3155">
                  <c:v>39.437500000000405</c:v>
                </c:pt>
                <c:pt idx="3156">
                  <c:v>39.450000000000408</c:v>
                </c:pt>
                <c:pt idx="3157">
                  <c:v>39.462500000000411</c:v>
                </c:pt>
                <c:pt idx="3158">
                  <c:v>39.475000000000414</c:v>
                </c:pt>
                <c:pt idx="3159">
                  <c:v>39.487500000000416</c:v>
                </c:pt>
                <c:pt idx="3160">
                  <c:v>39.500000000000419</c:v>
                </c:pt>
                <c:pt idx="3161">
                  <c:v>39.512500000000422</c:v>
                </c:pt>
                <c:pt idx="3162">
                  <c:v>39.525000000000425</c:v>
                </c:pt>
                <c:pt idx="3163">
                  <c:v>39.537500000000428</c:v>
                </c:pt>
                <c:pt idx="3164">
                  <c:v>39.550000000000431</c:v>
                </c:pt>
                <c:pt idx="3165">
                  <c:v>39.562500000000433</c:v>
                </c:pt>
                <c:pt idx="3166">
                  <c:v>39.575000000000436</c:v>
                </c:pt>
                <c:pt idx="3167">
                  <c:v>39.587500000000439</c:v>
                </c:pt>
                <c:pt idx="3168">
                  <c:v>39.600000000000442</c:v>
                </c:pt>
                <c:pt idx="3169">
                  <c:v>39.612500000000445</c:v>
                </c:pt>
                <c:pt idx="3170">
                  <c:v>39.625000000000448</c:v>
                </c:pt>
                <c:pt idx="3171">
                  <c:v>39.63750000000045</c:v>
                </c:pt>
                <c:pt idx="3172">
                  <c:v>39.650000000000453</c:v>
                </c:pt>
                <c:pt idx="3173">
                  <c:v>39.662500000000456</c:v>
                </c:pt>
                <c:pt idx="3174">
                  <c:v>39.675000000000459</c:v>
                </c:pt>
                <c:pt idx="3175">
                  <c:v>39.687500000000462</c:v>
                </c:pt>
                <c:pt idx="3176">
                  <c:v>39.700000000000465</c:v>
                </c:pt>
                <c:pt idx="3177">
                  <c:v>39.712500000000468</c:v>
                </c:pt>
                <c:pt idx="3178">
                  <c:v>39.72500000000047</c:v>
                </c:pt>
                <c:pt idx="3179">
                  <c:v>39.737500000000473</c:v>
                </c:pt>
                <c:pt idx="3180">
                  <c:v>39.750000000000476</c:v>
                </c:pt>
                <c:pt idx="3181">
                  <c:v>39.762500000000479</c:v>
                </c:pt>
                <c:pt idx="3182">
                  <c:v>39.775000000000482</c:v>
                </c:pt>
                <c:pt idx="3183">
                  <c:v>39.787500000000485</c:v>
                </c:pt>
                <c:pt idx="3184">
                  <c:v>39.800000000000487</c:v>
                </c:pt>
                <c:pt idx="3185">
                  <c:v>39.81250000000049</c:v>
                </c:pt>
                <c:pt idx="3186">
                  <c:v>39.825000000000493</c:v>
                </c:pt>
                <c:pt idx="3187">
                  <c:v>39.837500000000496</c:v>
                </c:pt>
                <c:pt idx="3188">
                  <c:v>39.850000000000499</c:v>
                </c:pt>
                <c:pt idx="3189">
                  <c:v>39.862500000000502</c:v>
                </c:pt>
                <c:pt idx="3190">
                  <c:v>39.875000000000504</c:v>
                </c:pt>
                <c:pt idx="3191">
                  <c:v>39.887500000000507</c:v>
                </c:pt>
                <c:pt idx="3192">
                  <c:v>39.90000000000051</c:v>
                </c:pt>
                <c:pt idx="3193">
                  <c:v>39.912500000000513</c:v>
                </c:pt>
                <c:pt idx="3194">
                  <c:v>39.925000000000516</c:v>
                </c:pt>
                <c:pt idx="3195">
                  <c:v>39.937500000000519</c:v>
                </c:pt>
                <c:pt idx="3196">
                  <c:v>39.950000000000522</c:v>
                </c:pt>
                <c:pt idx="3197">
                  <c:v>39.962500000000524</c:v>
                </c:pt>
                <c:pt idx="3198">
                  <c:v>39.975000000000527</c:v>
                </c:pt>
                <c:pt idx="3199">
                  <c:v>39.98750000000053</c:v>
                </c:pt>
                <c:pt idx="3200">
                  <c:v>40.000000000000533</c:v>
                </c:pt>
                <c:pt idx="3201">
                  <c:v>40.012500000000536</c:v>
                </c:pt>
                <c:pt idx="3202">
                  <c:v>40.025000000000539</c:v>
                </c:pt>
                <c:pt idx="3203">
                  <c:v>40.037500000000541</c:v>
                </c:pt>
                <c:pt idx="3204">
                  <c:v>40.050000000000544</c:v>
                </c:pt>
                <c:pt idx="3205">
                  <c:v>40.062500000000547</c:v>
                </c:pt>
                <c:pt idx="3206">
                  <c:v>40.07500000000055</c:v>
                </c:pt>
                <c:pt idx="3207">
                  <c:v>40.087500000000553</c:v>
                </c:pt>
                <c:pt idx="3208">
                  <c:v>40.100000000000556</c:v>
                </c:pt>
                <c:pt idx="3209">
                  <c:v>40.112500000000558</c:v>
                </c:pt>
                <c:pt idx="3210">
                  <c:v>40.125000000000561</c:v>
                </c:pt>
                <c:pt idx="3211">
                  <c:v>40.137500000000564</c:v>
                </c:pt>
                <c:pt idx="3212">
                  <c:v>40.150000000000567</c:v>
                </c:pt>
                <c:pt idx="3213">
                  <c:v>40.16250000000057</c:v>
                </c:pt>
                <c:pt idx="3214">
                  <c:v>40.175000000000573</c:v>
                </c:pt>
                <c:pt idx="3215">
                  <c:v>40.187500000000576</c:v>
                </c:pt>
                <c:pt idx="3216">
                  <c:v>40.200000000000578</c:v>
                </c:pt>
                <c:pt idx="3217">
                  <c:v>40.212500000000581</c:v>
                </c:pt>
                <c:pt idx="3218">
                  <c:v>40.225000000000584</c:v>
                </c:pt>
                <c:pt idx="3219">
                  <c:v>40.237500000000587</c:v>
                </c:pt>
                <c:pt idx="3220">
                  <c:v>40.25000000000059</c:v>
                </c:pt>
                <c:pt idx="3221">
                  <c:v>40.262500000000593</c:v>
                </c:pt>
                <c:pt idx="3222">
                  <c:v>40.275000000000595</c:v>
                </c:pt>
                <c:pt idx="3223">
                  <c:v>40.287500000000598</c:v>
                </c:pt>
                <c:pt idx="3224">
                  <c:v>40.300000000000601</c:v>
                </c:pt>
                <c:pt idx="3225">
                  <c:v>40.312500000000604</c:v>
                </c:pt>
                <c:pt idx="3226">
                  <c:v>40.325000000000607</c:v>
                </c:pt>
                <c:pt idx="3227">
                  <c:v>40.33750000000061</c:v>
                </c:pt>
                <c:pt idx="3228">
                  <c:v>40.350000000000612</c:v>
                </c:pt>
                <c:pt idx="3229">
                  <c:v>40.362500000000615</c:v>
                </c:pt>
                <c:pt idx="3230">
                  <c:v>40.375000000000618</c:v>
                </c:pt>
                <c:pt idx="3231">
                  <c:v>40.387500000000621</c:v>
                </c:pt>
                <c:pt idx="3232">
                  <c:v>40.400000000000624</c:v>
                </c:pt>
                <c:pt idx="3233">
                  <c:v>40.412500000000627</c:v>
                </c:pt>
                <c:pt idx="3234">
                  <c:v>40.42500000000063</c:v>
                </c:pt>
                <c:pt idx="3235">
                  <c:v>40.437500000000632</c:v>
                </c:pt>
                <c:pt idx="3236">
                  <c:v>40.450000000000635</c:v>
                </c:pt>
                <c:pt idx="3237">
                  <c:v>40.462500000000638</c:v>
                </c:pt>
                <c:pt idx="3238">
                  <c:v>40.475000000000641</c:v>
                </c:pt>
                <c:pt idx="3239">
                  <c:v>40.487500000000644</c:v>
                </c:pt>
                <c:pt idx="3240">
                  <c:v>40.500000000000647</c:v>
                </c:pt>
                <c:pt idx="3241">
                  <c:v>40.512500000000649</c:v>
                </c:pt>
                <c:pt idx="3242">
                  <c:v>40.525000000000652</c:v>
                </c:pt>
                <c:pt idx="3243">
                  <c:v>40.537500000000655</c:v>
                </c:pt>
                <c:pt idx="3244">
                  <c:v>40.550000000000658</c:v>
                </c:pt>
                <c:pt idx="3245">
                  <c:v>40.562500000000661</c:v>
                </c:pt>
                <c:pt idx="3246">
                  <c:v>40.575000000000664</c:v>
                </c:pt>
                <c:pt idx="3247">
                  <c:v>40.587500000000666</c:v>
                </c:pt>
                <c:pt idx="3248">
                  <c:v>40.600000000000669</c:v>
                </c:pt>
                <c:pt idx="3249">
                  <c:v>40.612500000000672</c:v>
                </c:pt>
                <c:pt idx="3250">
                  <c:v>40.625000000000675</c:v>
                </c:pt>
                <c:pt idx="3251">
                  <c:v>40.637500000000678</c:v>
                </c:pt>
                <c:pt idx="3252">
                  <c:v>40.650000000000681</c:v>
                </c:pt>
                <c:pt idx="3253">
                  <c:v>40.662500000000684</c:v>
                </c:pt>
                <c:pt idx="3254">
                  <c:v>40.675000000000686</c:v>
                </c:pt>
                <c:pt idx="3255">
                  <c:v>40.687500000000689</c:v>
                </c:pt>
                <c:pt idx="3256">
                  <c:v>40.700000000000692</c:v>
                </c:pt>
                <c:pt idx="3257">
                  <c:v>40.712500000000695</c:v>
                </c:pt>
                <c:pt idx="3258">
                  <c:v>40.725000000000698</c:v>
                </c:pt>
                <c:pt idx="3259">
                  <c:v>40.737500000000701</c:v>
                </c:pt>
                <c:pt idx="3260">
                  <c:v>40.750000000000703</c:v>
                </c:pt>
                <c:pt idx="3261">
                  <c:v>40.762500000000706</c:v>
                </c:pt>
                <c:pt idx="3262">
                  <c:v>40.775000000000709</c:v>
                </c:pt>
                <c:pt idx="3263">
                  <c:v>40.787500000000712</c:v>
                </c:pt>
                <c:pt idx="3264">
                  <c:v>40.800000000000715</c:v>
                </c:pt>
                <c:pt idx="3265">
                  <c:v>40.812500000000718</c:v>
                </c:pt>
                <c:pt idx="3266">
                  <c:v>40.82500000000072</c:v>
                </c:pt>
                <c:pt idx="3267">
                  <c:v>40.837500000000723</c:v>
                </c:pt>
                <c:pt idx="3268">
                  <c:v>40.850000000000726</c:v>
                </c:pt>
                <c:pt idx="3269">
                  <c:v>40.862500000000729</c:v>
                </c:pt>
                <c:pt idx="3270">
                  <c:v>40.875000000000732</c:v>
                </c:pt>
                <c:pt idx="3271">
                  <c:v>40.887500000000735</c:v>
                </c:pt>
                <c:pt idx="3272">
                  <c:v>40.900000000000738</c:v>
                </c:pt>
                <c:pt idx="3273">
                  <c:v>40.91250000000074</c:v>
                </c:pt>
                <c:pt idx="3274">
                  <c:v>40.925000000000743</c:v>
                </c:pt>
                <c:pt idx="3275">
                  <c:v>40.937500000000746</c:v>
                </c:pt>
                <c:pt idx="3276">
                  <c:v>40.950000000000749</c:v>
                </c:pt>
                <c:pt idx="3277">
                  <c:v>40.962500000000752</c:v>
                </c:pt>
                <c:pt idx="3278">
                  <c:v>40.975000000000755</c:v>
                </c:pt>
                <c:pt idx="3279">
                  <c:v>40.987500000000757</c:v>
                </c:pt>
                <c:pt idx="3280">
                  <c:v>41.00000000000076</c:v>
                </c:pt>
                <c:pt idx="3281">
                  <c:v>41.012500000000763</c:v>
                </c:pt>
                <c:pt idx="3282">
                  <c:v>41.025000000000766</c:v>
                </c:pt>
                <c:pt idx="3283">
                  <c:v>41.037500000000769</c:v>
                </c:pt>
                <c:pt idx="3284">
                  <c:v>41.050000000000772</c:v>
                </c:pt>
                <c:pt idx="3285">
                  <c:v>41.062500000000774</c:v>
                </c:pt>
                <c:pt idx="3286">
                  <c:v>41.075000000000777</c:v>
                </c:pt>
                <c:pt idx="3287">
                  <c:v>41.08750000000078</c:v>
                </c:pt>
                <c:pt idx="3288">
                  <c:v>41.100000000000783</c:v>
                </c:pt>
                <c:pt idx="3289">
                  <c:v>41.112500000000786</c:v>
                </c:pt>
                <c:pt idx="3290">
                  <c:v>41.125000000000789</c:v>
                </c:pt>
                <c:pt idx="3291">
                  <c:v>41.137500000000792</c:v>
                </c:pt>
                <c:pt idx="3292">
                  <c:v>41.150000000000794</c:v>
                </c:pt>
                <c:pt idx="3293">
                  <c:v>41.162500000000797</c:v>
                </c:pt>
                <c:pt idx="3294">
                  <c:v>41.1750000000008</c:v>
                </c:pt>
                <c:pt idx="3295">
                  <c:v>41.187500000000803</c:v>
                </c:pt>
                <c:pt idx="3296">
                  <c:v>41.200000000000806</c:v>
                </c:pt>
                <c:pt idx="3297">
                  <c:v>41.212500000000809</c:v>
                </c:pt>
                <c:pt idx="3298">
                  <c:v>41.225000000000811</c:v>
                </c:pt>
                <c:pt idx="3299">
                  <c:v>41.237500000000814</c:v>
                </c:pt>
                <c:pt idx="3300">
                  <c:v>41.250000000000817</c:v>
                </c:pt>
                <c:pt idx="3301">
                  <c:v>41.26250000000082</c:v>
                </c:pt>
                <c:pt idx="3302">
                  <c:v>41.275000000000823</c:v>
                </c:pt>
                <c:pt idx="3303">
                  <c:v>41.287500000000826</c:v>
                </c:pt>
                <c:pt idx="3304">
                  <c:v>41.300000000000828</c:v>
                </c:pt>
                <c:pt idx="3305">
                  <c:v>41.312500000000831</c:v>
                </c:pt>
                <c:pt idx="3306">
                  <c:v>41.325000000000834</c:v>
                </c:pt>
                <c:pt idx="3307">
                  <c:v>41.337500000000837</c:v>
                </c:pt>
                <c:pt idx="3308">
                  <c:v>41.35000000000084</c:v>
                </c:pt>
                <c:pt idx="3309">
                  <c:v>41.362500000000843</c:v>
                </c:pt>
                <c:pt idx="3310">
                  <c:v>41.375000000000846</c:v>
                </c:pt>
                <c:pt idx="3311">
                  <c:v>41.387500000000848</c:v>
                </c:pt>
                <c:pt idx="3312">
                  <c:v>41.400000000000851</c:v>
                </c:pt>
                <c:pt idx="3313">
                  <c:v>41.412500000000854</c:v>
                </c:pt>
                <c:pt idx="3314">
                  <c:v>41.425000000000857</c:v>
                </c:pt>
                <c:pt idx="3315">
                  <c:v>41.43750000000086</c:v>
                </c:pt>
                <c:pt idx="3316">
                  <c:v>41.450000000000863</c:v>
                </c:pt>
                <c:pt idx="3317">
                  <c:v>41.462500000000865</c:v>
                </c:pt>
                <c:pt idx="3318">
                  <c:v>41.475000000000868</c:v>
                </c:pt>
                <c:pt idx="3319">
                  <c:v>41.487500000000871</c:v>
                </c:pt>
                <c:pt idx="3320">
                  <c:v>41.500000000000874</c:v>
                </c:pt>
                <c:pt idx="3321">
                  <c:v>41.512500000000877</c:v>
                </c:pt>
                <c:pt idx="3322">
                  <c:v>41.52500000000088</c:v>
                </c:pt>
                <c:pt idx="3323">
                  <c:v>41.537500000000882</c:v>
                </c:pt>
                <c:pt idx="3324">
                  <c:v>41.550000000000885</c:v>
                </c:pt>
                <c:pt idx="3325">
                  <c:v>41.562500000000888</c:v>
                </c:pt>
                <c:pt idx="3326">
                  <c:v>41.575000000000891</c:v>
                </c:pt>
                <c:pt idx="3327">
                  <c:v>41.587500000000894</c:v>
                </c:pt>
                <c:pt idx="3328">
                  <c:v>41.600000000000897</c:v>
                </c:pt>
                <c:pt idx="3329">
                  <c:v>41.6125000000009</c:v>
                </c:pt>
                <c:pt idx="3330">
                  <c:v>41.625000000000902</c:v>
                </c:pt>
                <c:pt idx="3331">
                  <c:v>41.637500000000905</c:v>
                </c:pt>
                <c:pt idx="3332">
                  <c:v>41.650000000000908</c:v>
                </c:pt>
                <c:pt idx="3333">
                  <c:v>41.662500000000911</c:v>
                </c:pt>
                <c:pt idx="3334">
                  <c:v>41.675000000000914</c:v>
                </c:pt>
                <c:pt idx="3335">
                  <c:v>41.687500000000917</c:v>
                </c:pt>
                <c:pt idx="3336">
                  <c:v>41.700000000000919</c:v>
                </c:pt>
                <c:pt idx="3337">
                  <c:v>41.712500000000922</c:v>
                </c:pt>
                <c:pt idx="3338">
                  <c:v>41.725000000000925</c:v>
                </c:pt>
                <c:pt idx="3339">
                  <c:v>41.737500000000928</c:v>
                </c:pt>
                <c:pt idx="3340">
                  <c:v>41.750000000000931</c:v>
                </c:pt>
                <c:pt idx="3341">
                  <c:v>41.762500000000934</c:v>
                </c:pt>
                <c:pt idx="3342">
                  <c:v>41.775000000000936</c:v>
                </c:pt>
                <c:pt idx="3343">
                  <c:v>41.787500000000939</c:v>
                </c:pt>
                <c:pt idx="3344">
                  <c:v>41.800000000000942</c:v>
                </c:pt>
                <c:pt idx="3345">
                  <c:v>41.812500000000945</c:v>
                </c:pt>
                <c:pt idx="3346">
                  <c:v>41.825000000000948</c:v>
                </c:pt>
                <c:pt idx="3347">
                  <c:v>41.837500000000951</c:v>
                </c:pt>
                <c:pt idx="3348">
                  <c:v>41.850000000000954</c:v>
                </c:pt>
                <c:pt idx="3349">
                  <c:v>41.862500000000956</c:v>
                </c:pt>
                <c:pt idx="3350">
                  <c:v>41.875000000000959</c:v>
                </c:pt>
                <c:pt idx="3351">
                  <c:v>41.887500000000962</c:v>
                </c:pt>
                <c:pt idx="3352">
                  <c:v>41.900000000000965</c:v>
                </c:pt>
                <c:pt idx="3353">
                  <c:v>41.912500000000968</c:v>
                </c:pt>
                <c:pt idx="3354">
                  <c:v>41.925000000000971</c:v>
                </c:pt>
                <c:pt idx="3355">
                  <c:v>41.937500000000973</c:v>
                </c:pt>
                <c:pt idx="3356">
                  <c:v>41.950000000000976</c:v>
                </c:pt>
                <c:pt idx="3357">
                  <c:v>41.962500000000979</c:v>
                </c:pt>
                <c:pt idx="3358">
                  <c:v>41.975000000000982</c:v>
                </c:pt>
                <c:pt idx="3359">
                  <c:v>41.987500000000985</c:v>
                </c:pt>
                <c:pt idx="3360">
                  <c:v>42.000000000000988</c:v>
                </c:pt>
                <c:pt idx="3361">
                  <c:v>42.01250000000099</c:v>
                </c:pt>
                <c:pt idx="3362">
                  <c:v>42.025000000000993</c:v>
                </c:pt>
                <c:pt idx="3363">
                  <c:v>42.037500000000996</c:v>
                </c:pt>
                <c:pt idx="3364">
                  <c:v>42.050000000000999</c:v>
                </c:pt>
                <c:pt idx="3365">
                  <c:v>42.062500000001002</c:v>
                </c:pt>
                <c:pt idx="3366">
                  <c:v>42.075000000001005</c:v>
                </c:pt>
                <c:pt idx="3367">
                  <c:v>42.087500000001008</c:v>
                </c:pt>
                <c:pt idx="3368">
                  <c:v>42.10000000000101</c:v>
                </c:pt>
                <c:pt idx="3369">
                  <c:v>42.112500000001013</c:v>
                </c:pt>
                <c:pt idx="3370">
                  <c:v>42.125000000001016</c:v>
                </c:pt>
                <c:pt idx="3371">
                  <c:v>42.137500000001019</c:v>
                </c:pt>
                <c:pt idx="3372">
                  <c:v>42.150000000001022</c:v>
                </c:pt>
                <c:pt idx="3373">
                  <c:v>42.162500000001025</c:v>
                </c:pt>
                <c:pt idx="3374">
                  <c:v>42.175000000001027</c:v>
                </c:pt>
                <c:pt idx="3375">
                  <c:v>42.18750000000103</c:v>
                </c:pt>
                <c:pt idx="3376">
                  <c:v>42.200000000001033</c:v>
                </c:pt>
                <c:pt idx="3377">
                  <c:v>42.212500000001036</c:v>
                </c:pt>
                <c:pt idx="3378">
                  <c:v>42.225000000001039</c:v>
                </c:pt>
                <c:pt idx="3379">
                  <c:v>42.237500000001042</c:v>
                </c:pt>
                <c:pt idx="3380">
                  <c:v>42.250000000001044</c:v>
                </c:pt>
                <c:pt idx="3381">
                  <c:v>42.262500000001047</c:v>
                </c:pt>
                <c:pt idx="3382">
                  <c:v>42.27500000000105</c:v>
                </c:pt>
                <c:pt idx="3383">
                  <c:v>42.287500000001053</c:v>
                </c:pt>
                <c:pt idx="3384">
                  <c:v>42.300000000001056</c:v>
                </c:pt>
                <c:pt idx="3385">
                  <c:v>42.312500000001059</c:v>
                </c:pt>
                <c:pt idx="3386">
                  <c:v>42.325000000001062</c:v>
                </c:pt>
                <c:pt idx="3387">
                  <c:v>42.337500000001064</c:v>
                </c:pt>
                <c:pt idx="3388">
                  <c:v>42.350000000001067</c:v>
                </c:pt>
                <c:pt idx="3389">
                  <c:v>42.36250000000107</c:v>
                </c:pt>
                <c:pt idx="3390">
                  <c:v>42.375000000001073</c:v>
                </c:pt>
                <c:pt idx="3391">
                  <c:v>42.387500000001076</c:v>
                </c:pt>
                <c:pt idx="3392">
                  <c:v>42.400000000001079</c:v>
                </c:pt>
                <c:pt idx="3393">
                  <c:v>42.412500000001081</c:v>
                </c:pt>
                <c:pt idx="3394">
                  <c:v>42.425000000001084</c:v>
                </c:pt>
                <c:pt idx="3395">
                  <c:v>42.437500000001087</c:v>
                </c:pt>
                <c:pt idx="3396">
                  <c:v>42.45000000000109</c:v>
                </c:pt>
                <c:pt idx="3397">
                  <c:v>42.462500000001093</c:v>
                </c:pt>
                <c:pt idx="3398">
                  <c:v>42.475000000001096</c:v>
                </c:pt>
                <c:pt idx="3399">
                  <c:v>42.487500000001098</c:v>
                </c:pt>
                <c:pt idx="3400">
                  <c:v>42.500000000001101</c:v>
                </c:pt>
                <c:pt idx="3401">
                  <c:v>42.512500000001104</c:v>
                </c:pt>
                <c:pt idx="3402">
                  <c:v>42.525000000001107</c:v>
                </c:pt>
                <c:pt idx="3403">
                  <c:v>42.53750000000111</c:v>
                </c:pt>
                <c:pt idx="3404">
                  <c:v>42.550000000001113</c:v>
                </c:pt>
                <c:pt idx="3405">
                  <c:v>42.562500000001116</c:v>
                </c:pt>
                <c:pt idx="3406">
                  <c:v>42.575000000001118</c:v>
                </c:pt>
                <c:pt idx="3407">
                  <c:v>42.587500000001121</c:v>
                </c:pt>
                <c:pt idx="3408">
                  <c:v>42.600000000001124</c:v>
                </c:pt>
                <c:pt idx="3409">
                  <c:v>42.612500000001127</c:v>
                </c:pt>
                <c:pt idx="3410">
                  <c:v>42.62500000000113</c:v>
                </c:pt>
                <c:pt idx="3411">
                  <c:v>42.637500000001133</c:v>
                </c:pt>
                <c:pt idx="3412">
                  <c:v>42.650000000001135</c:v>
                </c:pt>
                <c:pt idx="3413">
                  <c:v>42.662500000001138</c:v>
                </c:pt>
                <c:pt idx="3414">
                  <c:v>42.675000000001141</c:v>
                </c:pt>
                <c:pt idx="3415">
                  <c:v>42.687500000001144</c:v>
                </c:pt>
                <c:pt idx="3416">
                  <c:v>42.700000000001147</c:v>
                </c:pt>
                <c:pt idx="3417">
                  <c:v>42.71250000000115</c:v>
                </c:pt>
                <c:pt idx="3418">
                  <c:v>42.725000000001153</c:v>
                </c:pt>
                <c:pt idx="3419">
                  <c:v>42.737500000001155</c:v>
                </c:pt>
                <c:pt idx="3420">
                  <c:v>42.750000000001158</c:v>
                </c:pt>
                <c:pt idx="3421">
                  <c:v>42.762500000001161</c:v>
                </c:pt>
                <c:pt idx="3422">
                  <c:v>42.775000000001164</c:v>
                </c:pt>
                <c:pt idx="3423">
                  <c:v>42.787500000001167</c:v>
                </c:pt>
                <c:pt idx="3424">
                  <c:v>42.80000000000117</c:v>
                </c:pt>
                <c:pt idx="3425">
                  <c:v>42.812500000001172</c:v>
                </c:pt>
                <c:pt idx="3426">
                  <c:v>42.825000000001175</c:v>
                </c:pt>
                <c:pt idx="3427">
                  <c:v>42.837500000001178</c:v>
                </c:pt>
                <c:pt idx="3428">
                  <c:v>42.850000000001181</c:v>
                </c:pt>
                <c:pt idx="3429">
                  <c:v>42.862500000001184</c:v>
                </c:pt>
                <c:pt idx="3430">
                  <c:v>42.875000000001187</c:v>
                </c:pt>
                <c:pt idx="3431">
                  <c:v>42.887500000001189</c:v>
                </c:pt>
                <c:pt idx="3432">
                  <c:v>42.900000000001192</c:v>
                </c:pt>
                <c:pt idx="3433">
                  <c:v>42.912500000001195</c:v>
                </c:pt>
                <c:pt idx="3434">
                  <c:v>42.925000000001198</c:v>
                </c:pt>
                <c:pt idx="3435">
                  <c:v>42.937500000001201</c:v>
                </c:pt>
                <c:pt idx="3436">
                  <c:v>42.950000000001204</c:v>
                </c:pt>
                <c:pt idx="3437">
                  <c:v>42.962500000001207</c:v>
                </c:pt>
                <c:pt idx="3438">
                  <c:v>42.975000000001209</c:v>
                </c:pt>
                <c:pt idx="3439">
                  <c:v>42.987500000001212</c:v>
                </c:pt>
                <c:pt idx="3440">
                  <c:v>43.000000000001215</c:v>
                </c:pt>
                <c:pt idx="3441">
                  <c:v>43.012500000001218</c:v>
                </c:pt>
                <c:pt idx="3442">
                  <c:v>43.025000000001221</c:v>
                </c:pt>
                <c:pt idx="3443">
                  <c:v>43.037500000001224</c:v>
                </c:pt>
                <c:pt idx="3444">
                  <c:v>43.050000000001226</c:v>
                </c:pt>
                <c:pt idx="3445">
                  <c:v>43.062500000001229</c:v>
                </c:pt>
                <c:pt idx="3446">
                  <c:v>43.075000000001232</c:v>
                </c:pt>
                <c:pt idx="3447">
                  <c:v>43.087500000001235</c:v>
                </c:pt>
                <c:pt idx="3448">
                  <c:v>43.100000000001238</c:v>
                </c:pt>
                <c:pt idx="3449">
                  <c:v>43.112500000001241</c:v>
                </c:pt>
                <c:pt idx="3450">
                  <c:v>43.125000000001243</c:v>
                </c:pt>
                <c:pt idx="3451">
                  <c:v>43.137500000001246</c:v>
                </c:pt>
                <c:pt idx="3452">
                  <c:v>43.150000000001249</c:v>
                </c:pt>
                <c:pt idx="3453">
                  <c:v>43.162500000001252</c:v>
                </c:pt>
                <c:pt idx="3454">
                  <c:v>43.175000000001255</c:v>
                </c:pt>
                <c:pt idx="3455">
                  <c:v>43.187500000001258</c:v>
                </c:pt>
                <c:pt idx="3456">
                  <c:v>43.200000000001261</c:v>
                </c:pt>
                <c:pt idx="3457">
                  <c:v>43.212500000001263</c:v>
                </c:pt>
                <c:pt idx="3458">
                  <c:v>43.225000000001266</c:v>
                </c:pt>
                <c:pt idx="3459">
                  <c:v>43.237500000001269</c:v>
                </c:pt>
                <c:pt idx="3460">
                  <c:v>43.250000000001272</c:v>
                </c:pt>
                <c:pt idx="3461">
                  <c:v>43.262500000001275</c:v>
                </c:pt>
                <c:pt idx="3462">
                  <c:v>43.275000000001278</c:v>
                </c:pt>
                <c:pt idx="3463">
                  <c:v>43.28750000000128</c:v>
                </c:pt>
                <c:pt idx="3464">
                  <c:v>43.300000000001283</c:v>
                </c:pt>
                <c:pt idx="3465">
                  <c:v>43.312500000001286</c:v>
                </c:pt>
                <c:pt idx="3466">
                  <c:v>43.325000000001289</c:v>
                </c:pt>
                <c:pt idx="3467">
                  <c:v>43.337500000001292</c:v>
                </c:pt>
                <c:pt idx="3468">
                  <c:v>43.350000000001295</c:v>
                </c:pt>
                <c:pt idx="3469">
                  <c:v>43.362500000001297</c:v>
                </c:pt>
                <c:pt idx="3470">
                  <c:v>43.3750000000013</c:v>
                </c:pt>
                <c:pt idx="3471">
                  <c:v>43.387500000001303</c:v>
                </c:pt>
                <c:pt idx="3472">
                  <c:v>43.400000000001306</c:v>
                </c:pt>
                <c:pt idx="3473">
                  <c:v>43.412500000001309</c:v>
                </c:pt>
                <c:pt idx="3474">
                  <c:v>43.425000000001312</c:v>
                </c:pt>
                <c:pt idx="3475">
                  <c:v>43.437500000001315</c:v>
                </c:pt>
                <c:pt idx="3476">
                  <c:v>43.450000000001317</c:v>
                </c:pt>
                <c:pt idx="3477">
                  <c:v>43.46250000000132</c:v>
                </c:pt>
                <c:pt idx="3478">
                  <c:v>43.475000000001323</c:v>
                </c:pt>
                <c:pt idx="3479">
                  <c:v>43.487500000001326</c:v>
                </c:pt>
                <c:pt idx="3480">
                  <c:v>43.500000000001329</c:v>
                </c:pt>
                <c:pt idx="3481">
                  <c:v>43.512500000001332</c:v>
                </c:pt>
                <c:pt idx="3482">
                  <c:v>43.525000000001334</c:v>
                </c:pt>
                <c:pt idx="3483">
                  <c:v>43.537500000001337</c:v>
                </c:pt>
                <c:pt idx="3484">
                  <c:v>43.55000000000134</c:v>
                </c:pt>
                <c:pt idx="3485">
                  <c:v>43.562500000001343</c:v>
                </c:pt>
                <c:pt idx="3486">
                  <c:v>43.575000000001346</c:v>
                </c:pt>
                <c:pt idx="3487">
                  <c:v>43.587500000001349</c:v>
                </c:pt>
                <c:pt idx="3488">
                  <c:v>43.600000000001351</c:v>
                </c:pt>
                <c:pt idx="3489">
                  <c:v>43.612500000001354</c:v>
                </c:pt>
                <c:pt idx="3490">
                  <c:v>43.625000000001357</c:v>
                </c:pt>
                <c:pt idx="3491">
                  <c:v>43.63750000000136</c:v>
                </c:pt>
                <c:pt idx="3492">
                  <c:v>43.650000000001363</c:v>
                </c:pt>
                <c:pt idx="3493">
                  <c:v>43.662500000001366</c:v>
                </c:pt>
                <c:pt idx="3494">
                  <c:v>43.675000000001369</c:v>
                </c:pt>
                <c:pt idx="3495">
                  <c:v>43.687500000001371</c:v>
                </c:pt>
                <c:pt idx="3496">
                  <c:v>43.700000000001374</c:v>
                </c:pt>
                <c:pt idx="3497">
                  <c:v>43.712500000001377</c:v>
                </c:pt>
                <c:pt idx="3498">
                  <c:v>43.72500000000138</c:v>
                </c:pt>
                <c:pt idx="3499">
                  <c:v>43.737500000001383</c:v>
                </c:pt>
                <c:pt idx="3500">
                  <c:v>43.750000000001386</c:v>
                </c:pt>
                <c:pt idx="3501">
                  <c:v>43.762500000001388</c:v>
                </c:pt>
                <c:pt idx="3502">
                  <c:v>43.775000000001391</c:v>
                </c:pt>
                <c:pt idx="3503">
                  <c:v>43.787500000001394</c:v>
                </c:pt>
                <c:pt idx="3504">
                  <c:v>43.800000000001397</c:v>
                </c:pt>
                <c:pt idx="3505">
                  <c:v>43.8125000000014</c:v>
                </c:pt>
                <c:pt idx="3506">
                  <c:v>43.825000000001403</c:v>
                </c:pt>
                <c:pt idx="3507">
                  <c:v>43.837500000001405</c:v>
                </c:pt>
                <c:pt idx="3508">
                  <c:v>43.850000000001408</c:v>
                </c:pt>
                <c:pt idx="3509">
                  <c:v>43.862500000001411</c:v>
                </c:pt>
                <c:pt idx="3510">
                  <c:v>43.875000000001414</c:v>
                </c:pt>
                <c:pt idx="3511">
                  <c:v>43.887500000001417</c:v>
                </c:pt>
                <c:pt idx="3512">
                  <c:v>43.90000000000142</c:v>
                </c:pt>
                <c:pt idx="3513">
                  <c:v>43.912500000001423</c:v>
                </c:pt>
                <c:pt idx="3514">
                  <c:v>43.925000000001425</c:v>
                </c:pt>
                <c:pt idx="3515">
                  <c:v>43.937500000001428</c:v>
                </c:pt>
                <c:pt idx="3516">
                  <c:v>43.950000000001431</c:v>
                </c:pt>
                <c:pt idx="3517">
                  <c:v>43.962500000001434</c:v>
                </c:pt>
                <c:pt idx="3518">
                  <c:v>43.975000000001437</c:v>
                </c:pt>
                <c:pt idx="3519">
                  <c:v>43.98750000000144</c:v>
                </c:pt>
                <c:pt idx="3520">
                  <c:v>44.000000000001442</c:v>
                </c:pt>
                <c:pt idx="3521">
                  <c:v>44.012500000001445</c:v>
                </c:pt>
                <c:pt idx="3522">
                  <c:v>44.025000000001448</c:v>
                </c:pt>
                <c:pt idx="3523">
                  <c:v>44.037500000001451</c:v>
                </c:pt>
                <c:pt idx="3524">
                  <c:v>44.050000000001454</c:v>
                </c:pt>
                <c:pt idx="3525">
                  <c:v>44.062500000001457</c:v>
                </c:pt>
                <c:pt idx="3526">
                  <c:v>44.075000000001459</c:v>
                </c:pt>
                <c:pt idx="3527">
                  <c:v>44.087500000001462</c:v>
                </c:pt>
                <c:pt idx="3528">
                  <c:v>44.100000000001465</c:v>
                </c:pt>
                <c:pt idx="3529">
                  <c:v>44.112500000001468</c:v>
                </c:pt>
                <c:pt idx="3530">
                  <c:v>44.125000000001471</c:v>
                </c:pt>
                <c:pt idx="3531">
                  <c:v>44.137500000001474</c:v>
                </c:pt>
                <c:pt idx="3532">
                  <c:v>44.150000000001477</c:v>
                </c:pt>
                <c:pt idx="3533">
                  <c:v>44.162500000001479</c:v>
                </c:pt>
                <c:pt idx="3534">
                  <c:v>44.175000000001482</c:v>
                </c:pt>
                <c:pt idx="3535">
                  <c:v>44.187500000001485</c:v>
                </c:pt>
                <c:pt idx="3536">
                  <c:v>44.200000000001488</c:v>
                </c:pt>
                <c:pt idx="3537">
                  <c:v>44.212500000001491</c:v>
                </c:pt>
                <c:pt idx="3538">
                  <c:v>44.225000000001494</c:v>
                </c:pt>
                <c:pt idx="3539">
                  <c:v>44.237500000001496</c:v>
                </c:pt>
                <c:pt idx="3540">
                  <c:v>44.250000000001499</c:v>
                </c:pt>
                <c:pt idx="3541">
                  <c:v>44.262500000001502</c:v>
                </c:pt>
                <c:pt idx="3542">
                  <c:v>44.275000000001505</c:v>
                </c:pt>
                <c:pt idx="3543">
                  <c:v>44.287500000001508</c:v>
                </c:pt>
                <c:pt idx="3544">
                  <c:v>44.300000000001511</c:v>
                </c:pt>
                <c:pt idx="3545">
                  <c:v>44.312500000001513</c:v>
                </c:pt>
                <c:pt idx="3546">
                  <c:v>44.325000000001516</c:v>
                </c:pt>
                <c:pt idx="3547">
                  <c:v>44.337500000001519</c:v>
                </c:pt>
                <c:pt idx="3548">
                  <c:v>44.350000000001522</c:v>
                </c:pt>
                <c:pt idx="3549">
                  <c:v>44.362500000001525</c:v>
                </c:pt>
                <c:pt idx="3550">
                  <c:v>44.375000000001528</c:v>
                </c:pt>
                <c:pt idx="3551">
                  <c:v>44.387500000001531</c:v>
                </c:pt>
                <c:pt idx="3552">
                  <c:v>44.400000000001533</c:v>
                </c:pt>
                <c:pt idx="3553">
                  <c:v>44.412500000001536</c:v>
                </c:pt>
                <c:pt idx="3554">
                  <c:v>44.425000000001539</c:v>
                </c:pt>
                <c:pt idx="3555">
                  <c:v>44.437500000001542</c:v>
                </c:pt>
                <c:pt idx="3556">
                  <c:v>44.450000000001545</c:v>
                </c:pt>
                <c:pt idx="3557">
                  <c:v>44.462500000001548</c:v>
                </c:pt>
                <c:pt idx="3558">
                  <c:v>44.47500000000155</c:v>
                </c:pt>
                <c:pt idx="3559">
                  <c:v>44.487500000001553</c:v>
                </c:pt>
                <c:pt idx="3560">
                  <c:v>44.500000000001556</c:v>
                </c:pt>
                <c:pt idx="3561">
                  <c:v>44.512500000001559</c:v>
                </c:pt>
                <c:pt idx="3562">
                  <c:v>44.525000000001562</c:v>
                </c:pt>
                <c:pt idx="3563">
                  <c:v>44.537500000001565</c:v>
                </c:pt>
                <c:pt idx="3564">
                  <c:v>44.550000000001567</c:v>
                </c:pt>
                <c:pt idx="3565">
                  <c:v>44.56250000000157</c:v>
                </c:pt>
                <c:pt idx="3566">
                  <c:v>44.575000000001573</c:v>
                </c:pt>
                <c:pt idx="3567">
                  <c:v>44.587500000001576</c:v>
                </c:pt>
                <c:pt idx="3568">
                  <c:v>44.600000000001579</c:v>
                </c:pt>
                <c:pt idx="3569">
                  <c:v>44.612500000001582</c:v>
                </c:pt>
                <c:pt idx="3570">
                  <c:v>44.625000000001585</c:v>
                </c:pt>
                <c:pt idx="3571">
                  <c:v>44.637500000001587</c:v>
                </c:pt>
                <c:pt idx="3572">
                  <c:v>44.65000000000159</c:v>
                </c:pt>
                <c:pt idx="3573">
                  <c:v>44.662500000001593</c:v>
                </c:pt>
                <c:pt idx="3574">
                  <c:v>44.675000000001596</c:v>
                </c:pt>
                <c:pt idx="3575">
                  <c:v>44.687500000001599</c:v>
                </c:pt>
                <c:pt idx="3576">
                  <c:v>44.700000000001602</c:v>
                </c:pt>
                <c:pt idx="3577">
                  <c:v>44.712500000001604</c:v>
                </c:pt>
                <c:pt idx="3578">
                  <c:v>44.725000000001607</c:v>
                </c:pt>
                <c:pt idx="3579">
                  <c:v>44.73750000000161</c:v>
                </c:pt>
                <c:pt idx="3580">
                  <c:v>44.750000000001613</c:v>
                </c:pt>
                <c:pt idx="3581">
                  <c:v>44.762500000001616</c:v>
                </c:pt>
                <c:pt idx="3582">
                  <c:v>44.775000000001619</c:v>
                </c:pt>
                <c:pt idx="3583">
                  <c:v>44.787500000001621</c:v>
                </c:pt>
                <c:pt idx="3584">
                  <c:v>44.800000000001624</c:v>
                </c:pt>
                <c:pt idx="3585">
                  <c:v>44.812500000001627</c:v>
                </c:pt>
                <c:pt idx="3586">
                  <c:v>44.82500000000163</c:v>
                </c:pt>
                <c:pt idx="3587">
                  <c:v>44.837500000001633</c:v>
                </c:pt>
                <c:pt idx="3588">
                  <c:v>44.850000000001636</c:v>
                </c:pt>
                <c:pt idx="3589">
                  <c:v>44.862500000001639</c:v>
                </c:pt>
                <c:pt idx="3590">
                  <c:v>44.875000000001641</c:v>
                </c:pt>
                <c:pt idx="3591">
                  <c:v>44.887500000001644</c:v>
                </c:pt>
                <c:pt idx="3592">
                  <c:v>44.900000000001647</c:v>
                </c:pt>
                <c:pt idx="3593">
                  <c:v>44.91250000000165</c:v>
                </c:pt>
                <c:pt idx="3594">
                  <c:v>44.925000000001653</c:v>
                </c:pt>
                <c:pt idx="3595">
                  <c:v>44.937500000001656</c:v>
                </c:pt>
                <c:pt idx="3596">
                  <c:v>44.950000000001658</c:v>
                </c:pt>
                <c:pt idx="3597">
                  <c:v>44.962500000001661</c:v>
                </c:pt>
                <c:pt idx="3598">
                  <c:v>44.975000000001664</c:v>
                </c:pt>
                <c:pt idx="3599">
                  <c:v>44.987500000001667</c:v>
                </c:pt>
                <c:pt idx="3600">
                  <c:v>45.00000000000167</c:v>
                </c:pt>
                <c:pt idx="3601">
                  <c:v>45.012500000001673</c:v>
                </c:pt>
                <c:pt idx="3602">
                  <c:v>45.025000000001675</c:v>
                </c:pt>
                <c:pt idx="3603">
                  <c:v>45.037500000001678</c:v>
                </c:pt>
                <c:pt idx="3604">
                  <c:v>45.050000000001681</c:v>
                </c:pt>
                <c:pt idx="3605">
                  <c:v>45.062500000001684</c:v>
                </c:pt>
                <c:pt idx="3606">
                  <c:v>45.075000000001687</c:v>
                </c:pt>
                <c:pt idx="3607">
                  <c:v>45.08750000000169</c:v>
                </c:pt>
                <c:pt idx="3608">
                  <c:v>45.100000000001693</c:v>
                </c:pt>
                <c:pt idx="3609">
                  <c:v>45.112500000001695</c:v>
                </c:pt>
                <c:pt idx="3610">
                  <c:v>45.125000000001698</c:v>
                </c:pt>
                <c:pt idx="3611">
                  <c:v>45.137500000001701</c:v>
                </c:pt>
                <c:pt idx="3612">
                  <c:v>45.150000000001704</c:v>
                </c:pt>
                <c:pt idx="3613">
                  <c:v>45.162500000001707</c:v>
                </c:pt>
                <c:pt idx="3614">
                  <c:v>45.17500000000171</c:v>
                </c:pt>
                <c:pt idx="3615">
                  <c:v>45.187500000001712</c:v>
                </c:pt>
                <c:pt idx="3616">
                  <c:v>45.200000000001715</c:v>
                </c:pt>
                <c:pt idx="3617">
                  <c:v>45.212500000001718</c:v>
                </c:pt>
                <c:pt idx="3618">
                  <c:v>45.225000000001721</c:v>
                </c:pt>
                <c:pt idx="3619">
                  <c:v>45.237500000001724</c:v>
                </c:pt>
                <c:pt idx="3620">
                  <c:v>45.250000000001727</c:v>
                </c:pt>
                <c:pt idx="3621">
                  <c:v>45.262500000001729</c:v>
                </c:pt>
                <c:pt idx="3622">
                  <c:v>45.275000000001732</c:v>
                </c:pt>
                <c:pt idx="3623">
                  <c:v>45.287500000001735</c:v>
                </c:pt>
                <c:pt idx="3624">
                  <c:v>45.300000000001738</c:v>
                </c:pt>
                <c:pt idx="3625">
                  <c:v>45.312500000001741</c:v>
                </c:pt>
                <c:pt idx="3626">
                  <c:v>45.325000000001744</c:v>
                </c:pt>
                <c:pt idx="3627">
                  <c:v>45.337500000001747</c:v>
                </c:pt>
                <c:pt idx="3628">
                  <c:v>45.350000000001749</c:v>
                </c:pt>
                <c:pt idx="3629">
                  <c:v>45.362500000001752</c:v>
                </c:pt>
                <c:pt idx="3630">
                  <c:v>45.375000000001755</c:v>
                </c:pt>
                <c:pt idx="3631">
                  <c:v>45.387500000001758</c:v>
                </c:pt>
                <c:pt idx="3632">
                  <c:v>45.400000000001761</c:v>
                </c:pt>
                <c:pt idx="3633">
                  <c:v>45.412500000001764</c:v>
                </c:pt>
                <c:pt idx="3634">
                  <c:v>45.425000000001766</c:v>
                </c:pt>
                <c:pt idx="3635">
                  <c:v>45.437500000001769</c:v>
                </c:pt>
                <c:pt idx="3636">
                  <c:v>45.450000000001772</c:v>
                </c:pt>
                <c:pt idx="3637">
                  <c:v>45.462500000001775</c:v>
                </c:pt>
                <c:pt idx="3638">
                  <c:v>45.475000000001778</c:v>
                </c:pt>
                <c:pt idx="3639">
                  <c:v>45.487500000001781</c:v>
                </c:pt>
                <c:pt idx="3640">
                  <c:v>45.500000000001783</c:v>
                </c:pt>
                <c:pt idx="3641">
                  <c:v>45.512500000001786</c:v>
                </c:pt>
                <c:pt idx="3642">
                  <c:v>45.525000000001789</c:v>
                </c:pt>
                <c:pt idx="3643">
                  <c:v>45.537500000001792</c:v>
                </c:pt>
                <c:pt idx="3644">
                  <c:v>45.550000000001795</c:v>
                </c:pt>
                <c:pt idx="3645">
                  <c:v>45.562500000001798</c:v>
                </c:pt>
                <c:pt idx="3646">
                  <c:v>45.575000000001801</c:v>
                </c:pt>
                <c:pt idx="3647">
                  <c:v>45.587500000001803</c:v>
                </c:pt>
                <c:pt idx="3648">
                  <c:v>45.600000000001806</c:v>
                </c:pt>
                <c:pt idx="3649">
                  <c:v>45.612500000001809</c:v>
                </c:pt>
                <c:pt idx="3650">
                  <c:v>45.625000000001812</c:v>
                </c:pt>
                <c:pt idx="3651">
                  <c:v>45.637500000001815</c:v>
                </c:pt>
                <c:pt idx="3652">
                  <c:v>45.650000000001818</c:v>
                </c:pt>
                <c:pt idx="3653">
                  <c:v>45.66250000000182</c:v>
                </c:pt>
                <c:pt idx="3654">
                  <c:v>45.675000000001823</c:v>
                </c:pt>
                <c:pt idx="3655">
                  <c:v>45.687500000001826</c:v>
                </c:pt>
                <c:pt idx="3656">
                  <c:v>45.700000000001829</c:v>
                </c:pt>
                <c:pt idx="3657">
                  <c:v>45.712500000001832</c:v>
                </c:pt>
                <c:pt idx="3658">
                  <c:v>45.725000000001835</c:v>
                </c:pt>
                <c:pt idx="3659">
                  <c:v>45.737500000001837</c:v>
                </c:pt>
                <c:pt idx="3660">
                  <c:v>45.75000000000184</c:v>
                </c:pt>
                <c:pt idx="3661">
                  <c:v>45.762500000001843</c:v>
                </c:pt>
                <c:pt idx="3662">
                  <c:v>45.775000000001846</c:v>
                </c:pt>
                <c:pt idx="3663">
                  <c:v>45.787500000001849</c:v>
                </c:pt>
                <c:pt idx="3664">
                  <c:v>45.800000000001852</c:v>
                </c:pt>
                <c:pt idx="3665">
                  <c:v>45.812500000001855</c:v>
                </c:pt>
                <c:pt idx="3666">
                  <c:v>45.825000000001857</c:v>
                </c:pt>
                <c:pt idx="3667">
                  <c:v>45.83750000000186</c:v>
                </c:pt>
                <c:pt idx="3668">
                  <c:v>45.850000000001863</c:v>
                </c:pt>
                <c:pt idx="3669">
                  <c:v>45.862500000001866</c:v>
                </c:pt>
                <c:pt idx="3670">
                  <c:v>45.875000000001869</c:v>
                </c:pt>
                <c:pt idx="3671">
                  <c:v>45.887500000001872</c:v>
                </c:pt>
                <c:pt idx="3672">
                  <c:v>45.900000000001874</c:v>
                </c:pt>
                <c:pt idx="3673">
                  <c:v>45.912500000001877</c:v>
                </c:pt>
                <c:pt idx="3674">
                  <c:v>45.92500000000188</c:v>
                </c:pt>
                <c:pt idx="3675">
                  <c:v>45.937500000001883</c:v>
                </c:pt>
                <c:pt idx="3676">
                  <c:v>45.950000000001886</c:v>
                </c:pt>
                <c:pt idx="3677">
                  <c:v>45.962500000001889</c:v>
                </c:pt>
                <c:pt idx="3678">
                  <c:v>45.975000000001891</c:v>
                </c:pt>
                <c:pt idx="3679">
                  <c:v>45.987500000001894</c:v>
                </c:pt>
                <c:pt idx="3680">
                  <c:v>46.000000000001897</c:v>
                </c:pt>
                <c:pt idx="3681">
                  <c:v>46.0125000000019</c:v>
                </c:pt>
                <c:pt idx="3682">
                  <c:v>46.025000000001903</c:v>
                </c:pt>
                <c:pt idx="3683">
                  <c:v>46.037500000001906</c:v>
                </c:pt>
                <c:pt idx="3684">
                  <c:v>46.050000000001909</c:v>
                </c:pt>
                <c:pt idx="3685">
                  <c:v>46.062500000001911</c:v>
                </c:pt>
                <c:pt idx="3686">
                  <c:v>46.075000000001914</c:v>
                </c:pt>
                <c:pt idx="3687">
                  <c:v>46.087500000001917</c:v>
                </c:pt>
                <c:pt idx="3688">
                  <c:v>46.10000000000192</c:v>
                </c:pt>
                <c:pt idx="3689">
                  <c:v>46.112500000001923</c:v>
                </c:pt>
                <c:pt idx="3690">
                  <c:v>46.125000000001926</c:v>
                </c:pt>
                <c:pt idx="3691">
                  <c:v>46.137500000001928</c:v>
                </c:pt>
                <c:pt idx="3692">
                  <c:v>46.150000000001931</c:v>
                </c:pt>
                <c:pt idx="3693">
                  <c:v>46.162500000001934</c:v>
                </c:pt>
                <c:pt idx="3694">
                  <c:v>46.175000000001937</c:v>
                </c:pt>
                <c:pt idx="3695">
                  <c:v>46.18750000000194</c:v>
                </c:pt>
                <c:pt idx="3696">
                  <c:v>46.200000000001943</c:v>
                </c:pt>
                <c:pt idx="3697">
                  <c:v>46.212500000001945</c:v>
                </c:pt>
                <c:pt idx="3698">
                  <c:v>46.225000000001948</c:v>
                </c:pt>
                <c:pt idx="3699">
                  <c:v>46.237500000001951</c:v>
                </c:pt>
                <c:pt idx="3700">
                  <c:v>46.250000000001954</c:v>
                </c:pt>
                <c:pt idx="3701">
                  <c:v>46.262500000001957</c:v>
                </c:pt>
                <c:pt idx="3702">
                  <c:v>46.27500000000196</c:v>
                </c:pt>
                <c:pt idx="3703">
                  <c:v>46.287500000001963</c:v>
                </c:pt>
                <c:pt idx="3704">
                  <c:v>46.300000000001965</c:v>
                </c:pt>
                <c:pt idx="3705">
                  <c:v>46.312500000001968</c:v>
                </c:pt>
                <c:pt idx="3706">
                  <c:v>46.325000000001971</c:v>
                </c:pt>
                <c:pt idx="3707">
                  <c:v>46.337500000001974</c:v>
                </c:pt>
                <c:pt idx="3708">
                  <c:v>46.350000000001977</c:v>
                </c:pt>
                <c:pt idx="3709">
                  <c:v>46.36250000000198</c:v>
                </c:pt>
                <c:pt idx="3710">
                  <c:v>46.375000000001982</c:v>
                </c:pt>
                <c:pt idx="3711">
                  <c:v>46.387500000001985</c:v>
                </c:pt>
                <c:pt idx="3712">
                  <c:v>46.400000000001988</c:v>
                </c:pt>
                <c:pt idx="3713">
                  <c:v>46.412500000001991</c:v>
                </c:pt>
                <c:pt idx="3714">
                  <c:v>46.425000000001994</c:v>
                </c:pt>
                <c:pt idx="3715">
                  <c:v>46.437500000001997</c:v>
                </c:pt>
                <c:pt idx="3716">
                  <c:v>46.450000000001999</c:v>
                </c:pt>
                <c:pt idx="3717">
                  <c:v>46.462500000002002</c:v>
                </c:pt>
                <c:pt idx="3718">
                  <c:v>46.475000000002005</c:v>
                </c:pt>
                <c:pt idx="3719">
                  <c:v>46.487500000002008</c:v>
                </c:pt>
                <c:pt idx="3720">
                  <c:v>46.500000000002011</c:v>
                </c:pt>
                <c:pt idx="3721">
                  <c:v>46.512500000002014</c:v>
                </c:pt>
                <c:pt idx="3722">
                  <c:v>46.525000000002017</c:v>
                </c:pt>
                <c:pt idx="3723">
                  <c:v>46.537500000002019</c:v>
                </c:pt>
                <c:pt idx="3724">
                  <c:v>46.550000000002022</c:v>
                </c:pt>
                <c:pt idx="3725">
                  <c:v>46.562500000002025</c:v>
                </c:pt>
                <c:pt idx="3726">
                  <c:v>46.575000000002028</c:v>
                </c:pt>
                <c:pt idx="3727">
                  <c:v>46.587500000002031</c:v>
                </c:pt>
                <c:pt idx="3728">
                  <c:v>46.600000000002034</c:v>
                </c:pt>
                <c:pt idx="3729">
                  <c:v>46.612500000002036</c:v>
                </c:pt>
                <c:pt idx="3730">
                  <c:v>46.625000000002039</c:v>
                </c:pt>
                <c:pt idx="3731">
                  <c:v>46.637500000002042</c:v>
                </c:pt>
                <c:pt idx="3732">
                  <c:v>46.650000000002045</c:v>
                </c:pt>
                <c:pt idx="3733">
                  <c:v>46.662500000002048</c:v>
                </c:pt>
                <c:pt idx="3734">
                  <c:v>46.675000000002051</c:v>
                </c:pt>
                <c:pt idx="3735">
                  <c:v>46.687500000002053</c:v>
                </c:pt>
                <c:pt idx="3736">
                  <c:v>46.700000000002056</c:v>
                </c:pt>
                <c:pt idx="3737">
                  <c:v>46.712500000002059</c:v>
                </c:pt>
                <c:pt idx="3738">
                  <c:v>46.725000000002062</c:v>
                </c:pt>
                <c:pt idx="3739">
                  <c:v>46.737500000002065</c:v>
                </c:pt>
                <c:pt idx="3740">
                  <c:v>46.750000000002068</c:v>
                </c:pt>
                <c:pt idx="3741">
                  <c:v>46.762500000002071</c:v>
                </c:pt>
                <c:pt idx="3742">
                  <c:v>46.775000000002073</c:v>
                </c:pt>
                <c:pt idx="3743">
                  <c:v>46.787500000002076</c:v>
                </c:pt>
                <c:pt idx="3744">
                  <c:v>46.800000000002079</c:v>
                </c:pt>
                <c:pt idx="3745">
                  <c:v>46.812500000002082</c:v>
                </c:pt>
                <c:pt idx="3746">
                  <c:v>46.825000000002085</c:v>
                </c:pt>
                <c:pt idx="3747">
                  <c:v>46.837500000002088</c:v>
                </c:pt>
                <c:pt idx="3748">
                  <c:v>46.85000000000209</c:v>
                </c:pt>
                <c:pt idx="3749">
                  <c:v>46.862500000002093</c:v>
                </c:pt>
                <c:pt idx="3750">
                  <c:v>46.875000000002096</c:v>
                </c:pt>
                <c:pt idx="3751">
                  <c:v>46.887500000002099</c:v>
                </c:pt>
                <c:pt idx="3752">
                  <c:v>46.900000000002102</c:v>
                </c:pt>
                <c:pt idx="3753">
                  <c:v>46.912500000002105</c:v>
                </c:pt>
                <c:pt idx="3754">
                  <c:v>46.925000000002107</c:v>
                </c:pt>
                <c:pt idx="3755">
                  <c:v>46.93750000000211</c:v>
                </c:pt>
                <c:pt idx="3756">
                  <c:v>46.950000000002113</c:v>
                </c:pt>
                <c:pt idx="3757">
                  <c:v>46.962500000002116</c:v>
                </c:pt>
                <c:pt idx="3758">
                  <c:v>46.975000000002119</c:v>
                </c:pt>
                <c:pt idx="3759">
                  <c:v>46.987500000002122</c:v>
                </c:pt>
                <c:pt idx="3760">
                  <c:v>47.000000000002125</c:v>
                </c:pt>
                <c:pt idx="3761">
                  <c:v>47.012500000002127</c:v>
                </c:pt>
                <c:pt idx="3762">
                  <c:v>47.02500000000213</c:v>
                </c:pt>
                <c:pt idx="3763">
                  <c:v>47.037500000002133</c:v>
                </c:pt>
                <c:pt idx="3764">
                  <c:v>47.050000000002136</c:v>
                </c:pt>
                <c:pt idx="3765">
                  <c:v>47.062500000002139</c:v>
                </c:pt>
                <c:pt idx="3766">
                  <c:v>47.075000000002142</c:v>
                </c:pt>
                <c:pt idx="3767">
                  <c:v>47.087500000002144</c:v>
                </c:pt>
                <c:pt idx="3768">
                  <c:v>47.100000000002147</c:v>
                </c:pt>
                <c:pt idx="3769">
                  <c:v>47.11250000000215</c:v>
                </c:pt>
                <c:pt idx="3770">
                  <c:v>47.125000000002153</c:v>
                </c:pt>
                <c:pt idx="3771">
                  <c:v>47.137500000002156</c:v>
                </c:pt>
                <c:pt idx="3772">
                  <c:v>47.150000000002159</c:v>
                </c:pt>
                <c:pt idx="3773">
                  <c:v>47.162500000002161</c:v>
                </c:pt>
                <c:pt idx="3774">
                  <c:v>47.175000000002164</c:v>
                </c:pt>
                <c:pt idx="3775">
                  <c:v>47.187500000002167</c:v>
                </c:pt>
                <c:pt idx="3776">
                  <c:v>47.20000000000217</c:v>
                </c:pt>
                <c:pt idx="3777">
                  <c:v>47.212500000002173</c:v>
                </c:pt>
                <c:pt idx="3778">
                  <c:v>47.225000000002176</c:v>
                </c:pt>
                <c:pt idx="3779">
                  <c:v>47.237500000002179</c:v>
                </c:pt>
                <c:pt idx="3780">
                  <c:v>47.250000000002181</c:v>
                </c:pt>
                <c:pt idx="3781">
                  <c:v>47.262500000002184</c:v>
                </c:pt>
                <c:pt idx="3782">
                  <c:v>47.275000000002187</c:v>
                </c:pt>
                <c:pt idx="3783">
                  <c:v>47.28750000000219</c:v>
                </c:pt>
                <c:pt idx="3784">
                  <c:v>47.300000000002193</c:v>
                </c:pt>
                <c:pt idx="3785">
                  <c:v>47.312500000002196</c:v>
                </c:pt>
                <c:pt idx="3786">
                  <c:v>47.325000000002198</c:v>
                </c:pt>
                <c:pt idx="3787">
                  <c:v>47.337500000002201</c:v>
                </c:pt>
                <c:pt idx="3788">
                  <c:v>47.350000000002204</c:v>
                </c:pt>
                <c:pt idx="3789">
                  <c:v>47.362500000002207</c:v>
                </c:pt>
                <c:pt idx="3790">
                  <c:v>47.37500000000221</c:v>
                </c:pt>
                <c:pt idx="3791">
                  <c:v>47.387500000002213</c:v>
                </c:pt>
                <c:pt idx="3792">
                  <c:v>47.400000000002215</c:v>
                </c:pt>
                <c:pt idx="3793">
                  <c:v>47.412500000002218</c:v>
                </c:pt>
                <c:pt idx="3794">
                  <c:v>47.425000000002221</c:v>
                </c:pt>
                <c:pt idx="3795">
                  <c:v>47.437500000002224</c:v>
                </c:pt>
                <c:pt idx="3796">
                  <c:v>47.450000000002227</c:v>
                </c:pt>
                <c:pt idx="3797">
                  <c:v>47.46250000000223</c:v>
                </c:pt>
                <c:pt idx="3798">
                  <c:v>47.475000000002233</c:v>
                </c:pt>
                <c:pt idx="3799">
                  <c:v>47.487500000002235</c:v>
                </c:pt>
                <c:pt idx="3800">
                  <c:v>47.500000000002238</c:v>
                </c:pt>
                <c:pt idx="3801">
                  <c:v>47.512500000002241</c:v>
                </c:pt>
                <c:pt idx="3802">
                  <c:v>47.525000000002244</c:v>
                </c:pt>
                <c:pt idx="3803">
                  <c:v>47.537500000002247</c:v>
                </c:pt>
                <c:pt idx="3804">
                  <c:v>47.55000000000225</c:v>
                </c:pt>
                <c:pt idx="3805">
                  <c:v>47.562500000002252</c:v>
                </c:pt>
                <c:pt idx="3806">
                  <c:v>47.575000000002255</c:v>
                </c:pt>
                <c:pt idx="3807">
                  <c:v>47.587500000002258</c:v>
                </c:pt>
                <c:pt idx="3808">
                  <c:v>47.600000000002261</c:v>
                </c:pt>
                <c:pt idx="3809">
                  <c:v>47.612500000002264</c:v>
                </c:pt>
                <c:pt idx="3810">
                  <c:v>47.625000000002267</c:v>
                </c:pt>
                <c:pt idx="3811">
                  <c:v>47.637500000002269</c:v>
                </c:pt>
                <c:pt idx="3812">
                  <c:v>47.650000000002272</c:v>
                </c:pt>
                <c:pt idx="3813">
                  <c:v>47.662500000002275</c:v>
                </c:pt>
                <c:pt idx="3814">
                  <c:v>47.675000000002278</c:v>
                </c:pt>
                <c:pt idx="3815">
                  <c:v>47.687500000002281</c:v>
                </c:pt>
                <c:pt idx="3816">
                  <c:v>47.700000000002284</c:v>
                </c:pt>
                <c:pt idx="3817">
                  <c:v>47.712500000002287</c:v>
                </c:pt>
                <c:pt idx="3818">
                  <c:v>47.725000000002289</c:v>
                </c:pt>
                <c:pt idx="3819">
                  <c:v>47.737500000002292</c:v>
                </c:pt>
                <c:pt idx="3820">
                  <c:v>47.750000000002295</c:v>
                </c:pt>
                <c:pt idx="3821">
                  <c:v>47.762500000002298</c:v>
                </c:pt>
                <c:pt idx="3822">
                  <c:v>47.775000000002301</c:v>
                </c:pt>
                <c:pt idx="3823">
                  <c:v>47.787500000002304</c:v>
                </c:pt>
                <c:pt idx="3824">
                  <c:v>47.800000000002306</c:v>
                </c:pt>
                <c:pt idx="3825">
                  <c:v>47.812500000002309</c:v>
                </c:pt>
                <c:pt idx="3826">
                  <c:v>47.825000000002312</c:v>
                </c:pt>
                <c:pt idx="3827">
                  <c:v>47.837500000002315</c:v>
                </c:pt>
                <c:pt idx="3828">
                  <c:v>47.850000000002318</c:v>
                </c:pt>
                <c:pt idx="3829">
                  <c:v>47.862500000002321</c:v>
                </c:pt>
                <c:pt idx="3830">
                  <c:v>47.875000000002323</c:v>
                </c:pt>
                <c:pt idx="3831">
                  <c:v>47.887500000002326</c:v>
                </c:pt>
                <c:pt idx="3832">
                  <c:v>47.900000000002329</c:v>
                </c:pt>
                <c:pt idx="3833">
                  <c:v>47.912500000002332</c:v>
                </c:pt>
                <c:pt idx="3834">
                  <c:v>47.925000000002335</c:v>
                </c:pt>
                <c:pt idx="3835">
                  <c:v>47.937500000002338</c:v>
                </c:pt>
                <c:pt idx="3836">
                  <c:v>47.950000000002341</c:v>
                </c:pt>
                <c:pt idx="3837">
                  <c:v>47.962500000002343</c:v>
                </c:pt>
                <c:pt idx="3838">
                  <c:v>47.975000000002346</c:v>
                </c:pt>
                <c:pt idx="3839">
                  <c:v>47.987500000002349</c:v>
                </c:pt>
                <c:pt idx="3840">
                  <c:v>48.000000000002352</c:v>
                </c:pt>
                <c:pt idx="3841">
                  <c:v>48.012500000002355</c:v>
                </c:pt>
                <c:pt idx="3842">
                  <c:v>48.025000000002358</c:v>
                </c:pt>
                <c:pt idx="3843">
                  <c:v>48.03750000000236</c:v>
                </c:pt>
                <c:pt idx="3844">
                  <c:v>48.050000000002363</c:v>
                </c:pt>
                <c:pt idx="3845">
                  <c:v>48.062500000002366</c:v>
                </c:pt>
                <c:pt idx="3846">
                  <c:v>48.075000000002369</c:v>
                </c:pt>
                <c:pt idx="3847">
                  <c:v>48.087500000002372</c:v>
                </c:pt>
                <c:pt idx="3848">
                  <c:v>48.100000000002375</c:v>
                </c:pt>
                <c:pt idx="3849">
                  <c:v>48.112500000002377</c:v>
                </c:pt>
                <c:pt idx="3850">
                  <c:v>48.12500000000238</c:v>
                </c:pt>
                <c:pt idx="3851">
                  <c:v>48.137500000002383</c:v>
                </c:pt>
                <c:pt idx="3852">
                  <c:v>48.150000000002386</c:v>
                </c:pt>
                <c:pt idx="3853">
                  <c:v>48.162500000002389</c:v>
                </c:pt>
                <c:pt idx="3854">
                  <c:v>48.175000000002392</c:v>
                </c:pt>
                <c:pt idx="3855">
                  <c:v>48.187500000002395</c:v>
                </c:pt>
                <c:pt idx="3856">
                  <c:v>48.200000000002397</c:v>
                </c:pt>
                <c:pt idx="3857">
                  <c:v>48.2125000000024</c:v>
                </c:pt>
                <c:pt idx="3858">
                  <c:v>48.225000000002403</c:v>
                </c:pt>
                <c:pt idx="3859">
                  <c:v>48.237500000002406</c:v>
                </c:pt>
                <c:pt idx="3860">
                  <c:v>48.250000000002409</c:v>
                </c:pt>
                <c:pt idx="3861">
                  <c:v>48.262500000002412</c:v>
                </c:pt>
                <c:pt idx="3862">
                  <c:v>48.275000000002414</c:v>
                </c:pt>
                <c:pt idx="3863">
                  <c:v>48.287500000002417</c:v>
                </c:pt>
                <c:pt idx="3864">
                  <c:v>48.30000000000242</c:v>
                </c:pt>
                <c:pt idx="3865">
                  <c:v>48.312500000002423</c:v>
                </c:pt>
                <c:pt idx="3866">
                  <c:v>48.325000000002426</c:v>
                </c:pt>
                <c:pt idx="3867">
                  <c:v>48.337500000002429</c:v>
                </c:pt>
                <c:pt idx="3868">
                  <c:v>48.350000000002431</c:v>
                </c:pt>
                <c:pt idx="3869">
                  <c:v>48.362500000002434</c:v>
                </c:pt>
                <c:pt idx="3870">
                  <c:v>48.375000000002437</c:v>
                </c:pt>
                <c:pt idx="3871">
                  <c:v>48.38750000000244</c:v>
                </c:pt>
                <c:pt idx="3872">
                  <c:v>48.400000000002443</c:v>
                </c:pt>
                <c:pt idx="3873">
                  <c:v>48.412500000002446</c:v>
                </c:pt>
                <c:pt idx="3874">
                  <c:v>48.425000000002449</c:v>
                </c:pt>
                <c:pt idx="3875">
                  <c:v>48.437500000002451</c:v>
                </c:pt>
                <c:pt idx="3876">
                  <c:v>48.450000000002454</c:v>
                </c:pt>
                <c:pt idx="3877">
                  <c:v>48.462500000002457</c:v>
                </c:pt>
                <c:pt idx="3878">
                  <c:v>48.47500000000246</c:v>
                </c:pt>
                <c:pt idx="3879">
                  <c:v>48.487500000002463</c:v>
                </c:pt>
                <c:pt idx="3880">
                  <c:v>48.500000000002466</c:v>
                </c:pt>
                <c:pt idx="3881">
                  <c:v>48.512500000002468</c:v>
                </c:pt>
                <c:pt idx="3882">
                  <c:v>48.525000000002471</c:v>
                </c:pt>
                <c:pt idx="3883">
                  <c:v>48.537500000002474</c:v>
                </c:pt>
                <c:pt idx="3884">
                  <c:v>48.550000000002477</c:v>
                </c:pt>
                <c:pt idx="3885">
                  <c:v>48.56250000000248</c:v>
                </c:pt>
                <c:pt idx="3886">
                  <c:v>48.575000000002483</c:v>
                </c:pt>
                <c:pt idx="3887">
                  <c:v>48.587500000002485</c:v>
                </c:pt>
                <c:pt idx="3888">
                  <c:v>48.600000000002488</c:v>
                </c:pt>
                <c:pt idx="3889">
                  <c:v>48.612500000002491</c:v>
                </c:pt>
                <c:pt idx="3890">
                  <c:v>48.625000000002494</c:v>
                </c:pt>
                <c:pt idx="3891">
                  <c:v>48.637500000002497</c:v>
                </c:pt>
                <c:pt idx="3892">
                  <c:v>48.6500000000025</c:v>
                </c:pt>
                <c:pt idx="3893">
                  <c:v>48.662500000002503</c:v>
                </c:pt>
                <c:pt idx="3894">
                  <c:v>48.675000000002505</c:v>
                </c:pt>
                <c:pt idx="3895">
                  <c:v>48.687500000002508</c:v>
                </c:pt>
                <c:pt idx="3896">
                  <c:v>48.700000000002511</c:v>
                </c:pt>
                <c:pt idx="3897">
                  <c:v>48.712500000002514</c:v>
                </c:pt>
                <c:pt idx="3898">
                  <c:v>48.725000000002517</c:v>
                </c:pt>
                <c:pt idx="3899">
                  <c:v>48.73750000000252</c:v>
                </c:pt>
                <c:pt idx="3900">
                  <c:v>48.750000000002522</c:v>
                </c:pt>
                <c:pt idx="3901">
                  <c:v>48.762500000002525</c:v>
                </c:pt>
                <c:pt idx="3902">
                  <c:v>48.775000000002528</c:v>
                </c:pt>
                <c:pt idx="3903">
                  <c:v>48.787500000002531</c:v>
                </c:pt>
                <c:pt idx="3904">
                  <c:v>48.800000000002534</c:v>
                </c:pt>
                <c:pt idx="3905">
                  <c:v>48.812500000002537</c:v>
                </c:pt>
                <c:pt idx="3906">
                  <c:v>48.825000000002539</c:v>
                </c:pt>
                <c:pt idx="3907">
                  <c:v>48.837500000002542</c:v>
                </c:pt>
                <c:pt idx="3908">
                  <c:v>48.850000000002545</c:v>
                </c:pt>
                <c:pt idx="3909">
                  <c:v>48.862500000002548</c:v>
                </c:pt>
                <c:pt idx="3910">
                  <c:v>48.875000000002551</c:v>
                </c:pt>
                <c:pt idx="3911">
                  <c:v>48.887500000002554</c:v>
                </c:pt>
                <c:pt idx="3912">
                  <c:v>48.900000000002557</c:v>
                </c:pt>
                <c:pt idx="3913">
                  <c:v>48.912500000002559</c:v>
                </c:pt>
                <c:pt idx="3914">
                  <c:v>48.925000000002562</c:v>
                </c:pt>
                <c:pt idx="3915">
                  <c:v>48.937500000002565</c:v>
                </c:pt>
                <c:pt idx="3916">
                  <c:v>48.950000000002568</c:v>
                </c:pt>
                <c:pt idx="3917">
                  <c:v>48.962500000002571</c:v>
                </c:pt>
                <c:pt idx="3918">
                  <c:v>48.975000000002574</c:v>
                </c:pt>
                <c:pt idx="3919">
                  <c:v>48.987500000002576</c:v>
                </c:pt>
                <c:pt idx="3920">
                  <c:v>49.000000000002579</c:v>
                </c:pt>
                <c:pt idx="3921">
                  <c:v>49.012500000002582</c:v>
                </c:pt>
                <c:pt idx="3922">
                  <c:v>49.025000000002585</c:v>
                </c:pt>
                <c:pt idx="3923">
                  <c:v>49.037500000002588</c:v>
                </c:pt>
                <c:pt idx="3924">
                  <c:v>49.050000000002591</c:v>
                </c:pt>
                <c:pt idx="3925">
                  <c:v>49.062500000002593</c:v>
                </c:pt>
                <c:pt idx="3926">
                  <c:v>49.075000000002596</c:v>
                </c:pt>
                <c:pt idx="3927">
                  <c:v>49.087500000002599</c:v>
                </c:pt>
                <c:pt idx="3928">
                  <c:v>49.100000000002602</c:v>
                </c:pt>
                <c:pt idx="3929">
                  <c:v>49.112500000002605</c:v>
                </c:pt>
                <c:pt idx="3930">
                  <c:v>49.125000000002608</c:v>
                </c:pt>
                <c:pt idx="3931">
                  <c:v>49.137500000002611</c:v>
                </c:pt>
                <c:pt idx="3932">
                  <c:v>49.150000000002613</c:v>
                </c:pt>
                <c:pt idx="3933">
                  <c:v>49.162500000002616</c:v>
                </c:pt>
                <c:pt idx="3934">
                  <c:v>49.175000000002619</c:v>
                </c:pt>
                <c:pt idx="3935">
                  <c:v>49.187500000002622</c:v>
                </c:pt>
                <c:pt idx="3936">
                  <c:v>49.200000000002625</c:v>
                </c:pt>
                <c:pt idx="3937">
                  <c:v>49.212500000002628</c:v>
                </c:pt>
                <c:pt idx="3938">
                  <c:v>49.22500000000263</c:v>
                </c:pt>
                <c:pt idx="3939">
                  <c:v>49.237500000002633</c:v>
                </c:pt>
                <c:pt idx="3940">
                  <c:v>49.250000000002636</c:v>
                </c:pt>
                <c:pt idx="3941">
                  <c:v>49.262500000002639</c:v>
                </c:pt>
                <c:pt idx="3942">
                  <c:v>49.275000000002642</c:v>
                </c:pt>
                <c:pt idx="3943">
                  <c:v>49.287500000002645</c:v>
                </c:pt>
                <c:pt idx="3944">
                  <c:v>49.300000000002647</c:v>
                </c:pt>
                <c:pt idx="3945">
                  <c:v>49.31250000000265</c:v>
                </c:pt>
                <c:pt idx="3946">
                  <c:v>49.325000000002653</c:v>
                </c:pt>
                <c:pt idx="3947">
                  <c:v>49.337500000002656</c:v>
                </c:pt>
                <c:pt idx="3948">
                  <c:v>49.350000000002659</c:v>
                </c:pt>
                <c:pt idx="3949">
                  <c:v>49.362500000002662</c:v>
                </c:pt>
                <c:pt idx="3950">
                  <c:v>49.375000000002665</c:v>
                </c:pt>
                <c:pt idx="3951">
                  <c:v>49.387500000002667</c:v>
                </c:pt>
                <c:pt idx="3952">
                  <c:v>49.40000000000267</c:v>
                </c:pt>
                <c:pt idx="3953">
                  <c:v>49.412500000002673</c:v>
                </c:pt>
                <c:pt idx="3954">
                  <c:v>49.425000000002676</c:v>
                </c:pt>
                <c:pt idx="3955">
                  <c:v>49.437500000002679</c:v>
                </c:pt>
                <c:pt idx="3956">
                  <c:v>49.450000000002682</c:v>
                </c:pt>
                <c:pt idx="3957">
                  <c:v>49.462500000002684</c:v>
                </c:pt>
                <c:pt idx="3958">
                  <c:v>49.475000000002687</c:v>
                </c:pt>
                <c:pt idx="3959">
                  <c:v>49.48750000000269</c:v>
                </c:pt>
                <c:pt idx="3960">
                  <c:v>49.500000000002693</c:v>
                </c:pt>
                <c:pt idx="3961">
                  <c:v>49.512500000002696</c:v>
                </c:pt>
                <c:pt idx="3962">
                  <c:v>49.525000000002699</c:v>
                </c:pt>
                <c:pt idx="3963">
                  <c:v>49.537500000002701</c:v>
                </c:pt>
                <c:pt idx="3964">
                  <c:v>49.550000000002704</c:v>
                </c:pt>
                <c:pt idx="3965">
                  <c:v>49.562500000002707</c:v>
                </c:pt>
                <c:pt idx="3966">
                  <c:v>49.57500000000271</c:v>
                </c:pt>
                <c:pt idx="3967">
                  <c:v>49.587500000002713</c:v>
                </c:pt>
                <c:pt idx="3968">
                  <c:v>49.600000000002716</c:v>
                </c:pt>
                <c:pt idx="3969">
                  <c:v>49.612500000002719</c:v>
                </c:pt>
                <c:pt idx="3970">
                  <c:v>49.625000000002721</c:v>
                </c:pt>
                <c:pt idx="3971">
                  <c:v>49.637500000002724</c:v>
                </c:pt>
                <c:pt idx="3972">
                  <c:v>49.650000000002727</c:v>
                </c:pt>
                <c:pt idx="3973">
                  <c:v>49.66250000000273</c:v>
                </c:pt>
                <c:pt idx="3974">
                  <c:v>49.675000000002733</c:v>
                </c:pt>
                <c:pt idx="3975">
                  <c:v>49.687500000002736</c:v>
                </c:pt>
                <c:pt idx="3976">
                  <c:v>49.700000000002738</c:v>
                </c:pt>
                <c:pt idx="3977">
                  <c:v>49.712500000002741</c:v>
                </c:pt>
                <c:pt idx="3978">
                  <c:v>49.725000000002744</c:v>
                </c:pt>
                <c:pt idx="3979">
                  <c:v>49.737500000002747</c:v>
                </c:pt>
                <c:pt idx="3980">
                  <c:v>49.75000000000275</c:v>
                </c:pt>
                <c:pt idx="3981">
                  <c:v>49.762500000002753</c:v>
                </c:pt>
                <c:pt idx="3982">
                  <c:v>49.775000000002755</c:v>
                </c:pt>
                <c:pt idx="3983">
                  <c:v>49.787500000002758</c:v>
                </c:pt>
                <c:pt idx="3984">
                  <c:v>49.800000000002761</c:v>
                </c:pt>
                <c:pt idx="3985">
                  <c:v>49.812500000002764</c:v>
                </c:pt>
                <c:pt idx="3986">
                  <c:v>49.825000000002767</c:v>
                </c:pt>
                <c:pt idx="3987">
                  <c:v>49.83750000000277</c:v>
                </c:pt>
                <c:pt idx="3988">
                  <c:v>49.850000000002773</c:v>
                </c:pt>
                <c:pt idx="3989">
                  <c:v>49.862500000002775</c:v>
                </c:pt>
                <c:pt idx="3990">
                  <c:v>49.875000000002778</c:v>
                </c:pt>
                <c:pt idx="3991">
                  <c:v>49.887500000002781</c:v>
                </c:pt>
                <c:pt idx="3992">
                  <c:v>49.900000000002784</c:v>
                </c:pt>
                <c:pt idx="3993">
                  <c:v>49.912500000002787</c:v>
                </c:pt>
                <c:pt idx="3994">
                  <c:v>49.92500000000279</c:v>
                </c:pt>
                <c:pt idx="3995">
                  <c:v>49.937500000002792</c:v>
                </c:pt>
                <c:pt idx="3996">
                  <c:v>49.950000000002795</c:v>
                </c:pt>
                <c:pt idx="3997">
                  <c:v>49.962500000002798</c:v>
                </c:pt>
                <c:pt idx="3998">
                  <c:v>49.975000000002801</c:v>
                </c:pt>
                <c:pt idx="3999">
                  <c:v>49.987500000002804</c:v>
                </c:pt>
                <c:pt idx="4000">
                  <c:v>50.000000000002807</c:v>
                </c:pt>
              </c:numCache>
            </c:numRef>
          </c:cat>
          <c:val>
            <c:numRef>
              <c:f>'Yield Curve Table'!$O$2:$O$4002</c:f>
              <c:numCache>
                <c:formatCode>General</c:formatCode>
                <c:ptCount val="4001"/>
                <c:pt idx="0">
                  <c:v>1.3180000000000001</c:v>
                </c:pt>
                <c:pt idx="1">
                  <c:v>0.9304104275463323</c:v>
                </c:pt>
                <c:pt idx="2">
                  <c:v>1.0650196100110736</c:v>
                </c:pt>
                <c:pt idx="3">
                  <c:v>1.1437609340056794</c:v>
                </c:pt>
                <c:pt idx="4">
                  <c:v>1.1996287924758149</c:v>
                </c:pt>
                <c:pt idx="5">
                  <c:v>1.2429632701410345</c:v>
                </c:pt>
                <c:pt idx="6">
                  <c:v>1.2783701164704206</c:v>
                </c:pt>
                <c:pt idx="7">
                  <c:v>1.3083061784928742</c:v>
                </c:pt>
                <c:pt idx="8">
                  <c:v>1.3342379749405564</c:v>
                </c:pt>
                <c:pt idx="9">
                  <c:v>1.357111440465026</c:v>
                </c:pt>
                <c:pt idx="10">
                  <c:v>1.3775724526057758</c:v>
                </c:pt>
                <c:pt idx="11">
                  <c:v>1.3960816895237758</c:v>
                </c:pt>
                <c:pt idx="12">
                  <c:v>1.4129792989351619</c:v>
                </c:pt>
                <c:pt idx="13">
                  <c:v>1.4285235927653628</c:v>
                </c:pt>
                <c:pt idx="14">
                  <c:v>1.4429153609576155</c:v>
                </c:pt>
                <c:pt idx="15">
                  <c:v>1.4563137766003815</c:v>
                </c:pt>
                <c:pt idx="16">
                  <c:v>1.4688471574052979</c:v>
                </c:pt>
                <c:pt idx="17">
                  <c:v>1.4806204589620495</c:v>
                </c:pt>
                <c:pt idx="18">
                  <c:v>1.4917206229297675</c:v>
                </c:pt>
                <c:pt idx="19">
                  <c:v>1.502220477300455</c:v>
                </c:pt>
                <c:pt idx="20">
                  <c:v>1.5121816350705175</c:v>
                </c:pt>
                <c:pt idx="21">
                  <c:v>1.5216566849522211</c:v>
                </c:pt>
                <c:pt idx="22">
                  <c:v>1.5306908719885173</c:v>
                </c:pt>
                <c:pt idx="23">
                  <c:v>1.5393234042797732</c:v>
                </c:pt>
                <c:pt idx="24">
                  <c:v>1.5475884813999035</c:v>
                </c:pt>
                <c:pt idx="25">
                  <c:v>1.5555161127357369</c:v>
                </c:pt>
                <c:pt idx="26">
                  <c:v>1.5631327752301041</c:v>
                </c:pt>
                <c:pt idx="27">
                  <c:v>1.570461946924373</c:v>
                </c:pt>
                <c:pt idx="28">
                  <c:v>1.577524543422357</c:v>
                </c:pt>
                <c:pt idx="29">
                  <c:v>1.5843392777297056</c:v>
                </c:pt>
                <c:pt idx="30">
                  <c:v>1.5909229590651228</c:v>
                </c:pt>
                <c:pt idx="31">
                  <c:v>1.5972907426573477</c:v>
                </c:pt>
                <c:pt idx="32">
                  <c:v>1.6034563398700392</c:v>
                </c:pt>
                <c:pt idx="33">
                  <c:v>1.6094321959831228</c:v>
                </c:pt>
                <c:pt idx="34">
                  <c:v>1.6152296414267908</c:v>
                </c:pt>
                <c:pt idx="35">
                  <c:v>1.6208590210875764</c:v>
                </c:pt>
                <c:pt idx="36">
                  <c:v>1.626329805394509</c:v>
                </c:pt>
                <c:pt idx="37">
                  <c:v>1.6316506861818407</c:v>
                </c:pt>
                <c:pt idx="38">
                  <c:v>1.6368296597651966</c:v>
                </c:pt>
                <c:pt idx="39">
                  <c:v>1.6418740992247096</c:v>
                </c:pt>
                <c:pt idx="40">
                  <c:v>1.6467908175352588</c:v>
                </c:pt>
                <c:pt idx="41">
                  <c:v>1.651586122900309</c:v>
                </c:pt>
                <c:pt idx="42">
                  <c:v>1.6562658674169626</c:v>
                </c:pt>
                <c:pt idx="43">
                  <c:v>1.6608354900140221</c:v>
                </c:pt>
                <c:pt idx="44">
                  <c:v>1.6653000544532586</c:v>
                </c:pt>
                <c:pt idx="45">
                  <c:v>1.6696642830597284</c:v>
                </c:pt>
                <c:pt idx="46">
                  <c:v>1.6739325867445145</c:v>
                </c:pt>
                <c:pt idx="47">
                  <c:v>1.6781090917984256</c:v>
                </c:pt>
                <c:pt idx="48">
                  <c:v>1.6821976638646445</c:v>
                </c:pt>
                <c:pt idx="49">
                  <c:v>1.6862019294394159</c:v>
                </c:pt>
                <c:pt idx="50">
                  <c:v>1.6901252952004782</c:v>
                </c:pt>
                <c:pt idx="51">
                  <c:v>1.6939709654213964</c:v>
                </c:pt>
                <c:pt idx="52">
                  <c:v>1.6977419576948454</c:v>
                </c:pt>
                <c:pt idx="53">
                  <c:v>1.7014411171581543</c:v>
                </c:pt>
                <c:pt idx="54">
                  <c:v>1.7050711293891143</c:v>
                </c:pt>
                <c:pt idx="55">
                  <c:v>1.7086345321184779</c:v>
                </c:pt>
                <c:pt idx="56">
                  <c:v>1.7121337258870981</c:v>
                </c:pt>
                <c:pt idx="57">
                  <c:v>1.7155709837598017</c:v>
                </c:pt>
                <c:pt idx="58">
                  <c:v>1.7189484601944467</c:v>
                </c:pt>
                <c:pt idx="59">
                  <c:v>1.7222681991528228</c:v>
                </c:pt>
                <c:pt idx="60">
                  <c:v>1.7255321415298641</c:v>
                </c:pt>
                <c:pt idx="61">
                  <c:v>1.7287421319687892</c:v>
                </c:pt>
                <c:pt idx="62">
                  <c:v>1.7318999251220888</c:v>
                </c:pt>
                <c:pt idx="63">
                  <c:v>1.7350071914115677</c:v>
                </c:pt>
                <c:pt idx="64">
                  <c:v>1.7380655223347803</c:v>
                </c:pt>
                <c:pt idx="65">
                  <c:v>1.7410764353600647</c:v>
                </c:pt>
                <c:pt idx="66">
                  <c:v>1.7440413784478639</c:v>
                </c:pt>
                <c:pt idx="67">
                  <c:v>1.7469617342320576</c:v>
                </c:pt>
                <c:pt idx="68">
                  <c:v>1.7498388238915319</c:v>
                </c:pt>
                <c:pt idx="69">
                  <c:v>1.7526739107391198</c:v>
                </c:pt>
                <c:pt idx="70">
                  <c:v>1.7554682035523175</c:v>
                </c:pt>
                <c:pt idx="71">
                  <c:v>1.7582228596677554</c:v>
                </c:pt>
                <c:pt idx="72">
                  <c:v>1.7609389878592501</c:v>
                </c:pt>
                <c:pt idx="73">
                  <c:v>1.7636176510173496</c:v>
                </c:pt>
                <c:pt idx="74">
                  <c:v>1.7662598686465818</c:v>
                </c:pt>
                <c:pt idx="75">
                  <c:v>1.7688666191950835</c:v>
                </c:pt>
                <c:pt idx="76">
                  <c:v>1.7714388422299374</c:v>
                </c:pt>
                <c:pt idx="77">
                  <c:v>1.7739774404703175</c:v>
                </c:pt>
                <c:pt idx="78">
                  <c:v>1.7764832816894507</c:v>
                </c:pt>
                <c:pt idx="79">
                  <c:v>1.7789572004954275</c:v>
                </c:pt>
                <c:pt idx="80">
                  <c:v>1.7813999999999999</c:v>
                </c:pt>
                <c:pt idx="81">
                  <c:v>1.7838124533837196</c:v>
                </c:pt>
                <c:pt idx="82">
                  <c:v>1.7861953053650499</c:v>
                </c:pt>
                <c:pt idx="83">
                  <c:v>1.7885492735804314</c:v>
                </c:pt>
                <c:pt idx="84">
                  <c:v>1.7908750498817034</c:v>
                </c:pt>
                <c:pt idx="85">
                  <c:v>1.7931733015567515</c:v>
                </c:pt>
                <c:pt idx="86">
                  <c:v>1.7954446724787632</c:v>
                </c:pt>
                <c:pt idx="87">
                  <c:v>1.797689784189052</c:v>
                </c:pt>
                <c:pt idx="88">
                  <c:v>1.7999092369179996</c:v>
                </c:pt>
                <c:pt idx="89">
                  <c:v>1.8021036105483135</c:v>
                </c:pt>
                <c:pt idx="90">
                  <c:v>1.8042734655244694</c:v>
                </c:pt>
                <c:pt idx="91">
                  <c:v>1.8064193437119043</c:v>
                </c:pt>
                <c:pt idx="92">
                  <c:v>1.8085417692092556</c:v>
                </c:pt>
                <c:pt idx="93">
                  <c:v>1.8106412491166943</c:v>
                </c:pt>
                <c:pt idx="94">
                  <c:v>1.8127182742631667</c:v>
                </c:pt>
                <c:pt idx="95">
                  <c:v>1.814773319895157</c:v>
                </c:pt>
                <c:pt idx="96">
                  <c:v>1.8168068463293858</c:v>
                </c:pt>
                <c:pt idx="97">
                  <c:v>1.8188192995716888</c:v>
                </c:pt>
                <c:pt idx="98">
                  <c:v>1.820811111904157</c:v>
                </c:pt>
                <c:pt idx="99">
                  <c:v>1.8227827024424692</c:v>
                </c:pt>
                <c:pt idx="100">
                  <c:v>1.8247344776652192</c:v>
                </c:pt>
                <c:pt idx="101">
                  <c:v>1.8266668319169046</c:v>
                </c:pt>
                <c:pt idx="102">
                  <c:v>1.8285801478861374</c:v>
                </c:pt>
                <c:pt idx="103">
                  <c:v>1.8304747970605271</c:v>
                </c:pt>
                <c:pt idx="104">
                  <c:v>1.8323511401595864</c:v>
                </c:pt>
                <c:pt idx="105">
                  <c:v>1.834209527546923</c:v>
                </c:pt>
                <c:pt idx="106">
                  <c:v>1.8360502996228953</c:v>
                </c:pt>
                <c:pt idx="107">
                  <c:v>1.837873787198834</c:v>
                </c:pt>
                <c:pt idx="108">
                  <c:v>1.8396803118538554</c:v>
                </c:pt>
                <c:pt idx="109">
                  <c:v>1.8414701862752316</c:v>
                </c:pt>
                <c:pt idx="110">
                  <c:v>1.843243714583219</c:v>
                </c:pt>
                <c:pt idx="111">
                  <c:v>1.8450011926411871</c:v>
                </c:pt>
                <c:pt idx="112">
                  <c:v>1.8467429083518392</c:v>
                </c:pt>
                <c:pt idx="113">
                  <c:v>1.8484691419402683</c:v>
                </c:pt>
                <c:pt idx="114">
                  <c:v>1.850180166224543</c:v>
                </c:pt>
                <c:pt idx="115">
                  <c:v>1.8518762468744749</c:v>
                </c:pt>
                <c:pt idx="116">
                  <c:v>1.853557642659188</c:v>
                </c:pt>
                <c:pt idx="117">
                  <c:v>1.855224605684056</c:v>
                </c:pt>
                <c:pt idx="118">
                  <c:v>1.8568773816175639</c:v>
                </c:pt>
                <c:pt idx="119">
                  <c:v>1.8585162099085908</c:v>
                </c:pt>
                <c:pt idx="120">
                  <c:v>1.8601413239946052</c:v>
                </c:pt>
                <c:pt idx="121">
                  <c:v>1.861752951501219</c:v>
                </c:pt>
                <c:pt idx="122">
                  <c:v>1.8633513144335303</c:v>
                </c:pt>
                <c:pt idx="123">
                  <c:v>1.8649366293596554</c:v>
                </c:pt>
                <c:pt idx="124">
                  <c:v>1.8665091075868301</c:v>
                </c:pt>
                <c:pt idx="125">
                  <c:v>1.8680689553304388</c:v>
                </c:pt>
                <c:pt idx="126">
                  <c:v>1.869616373876309</c:v>
                </c:pt>
                <c:pt idx="127">
                  <c:v>1.8711515597365902</c:v>
                </c:pt>
                <c:pt idx="128">
                  <c:v>1.8726747047995216</c:v>
                </c:pt>
                <c:pt idx="129">
                  <c:v>1.8741859964733685</c:v>
                </c:pt>
                <c:pt idx="130">
                  <c:v>1.875685617824806</c:v>
                </c:pt>
                <c:pt idx="131">
                  <c:v>1.8771737477119954</c:v>
                </c:pt>
                <c:pt idx="132">
                  <c:v>1.878650560912605</c:v>
                </c:pt>
                <c:pt idx="133">
                  <c:v>1.8801162282469965</c:v>
                </c:pt>
                <c:pt idx="134">
                  <c:v>1.8815709166967989</c:v>
                </c:pt>
                <c:pt idx="135">
                  <c:v>1.8830147895190747</c:v>
                </c:pt>
                <c:pt idx="136">
                  <c:v>1.8844480063562732</c:v>
                </c:pt>
                <c:pt idx="137">
                  <c:v>1.8858707233421537</c:v>
                </c:pt>
                <c:pt idx="138">
                  <c:v>1.8872830932038609</c:v>
                </c:pt>
                <c:pt idx="139">
                  <c:v>1.8886852653603121</c:v>
                </c:pt>
                <c:pt idx="140">
                  <c:v>1.8900773860170588</c:v>
                </c:pt>
                <c:pt idx="141">
                  <c:v>1.891459598257772</c:v>
                </c:pt>
                <c:pt idx="142">
                  <c:v>1.8928320421324967</c:v>
                </c:pt>
                <c:pt idx="143">
                  <c:v>1.8941948547428058</c:v>
                </c:pt>
                <c:pt idx="144">
                  <c:v>1.8955481703239911</c:v>
                </c:pt>
                <c:pt idx="145">
                  <c:v>1.8968921203244073</c:v>
                </c:pt>
                <c:pt idx="146">
                  <c:v>1.8982268334820906</c:v>
                </c:pt>
                <c:pt idx="147">
                  <c:v>1.8995524358987623</c:v>
                </c:pt>
                <c:pt idx="148">
                  <c:v>1.9008690511113229</c:v>
                </c:pt>
                <c:pt idx="149">
                  <c:v>1.90217680016094</c:v>
                </c:pt>
                <c:pt idx="150">
                  <c:v>1.9034758016598248</c:v>
                </c:pt>
                <c:pt idx="151">
                  <c:v>1.90476617185579</c:v>
                </c:pt>
                <c:pt idx="152">
                  <c:v>1.9060480246946787</c:v>
                </c:pt>
                <c:pt idx="153">
                  <c:v>1.9073214718807427</c:v>
                </c:pt>
                <c:pt idx="154">
                  <c:v>1.9085866229350585</c:v>
                </c:pt>
                <c:pt idx="155">
                  <c:v>1.9098435852520494</c:v>
                </c:pt>
                <c:pt idx="156">
                  <c:v>1.911092464154192</c:v>
                </c:pt>
                <c:pt idx="157">
                  <c:v>1.9123333629449732</c:v>
                </c:pt>
                <c:pt idx="158">
                  <c:v>1.9135663829601688</c:v>
                </c:pt>
                <c:pt idx="159">
                  <c:v>1.9147916236175007</c:v>
                </c:pt>
                <c:pt idx="160">
                  <c:v>1.9160091824647409</c:v>
                </c:pt>
                <c:pt idx="161">
                  <c:v>1.9172191552263145</c:v>
                </c:pt>
                <c:pt idx="162">
                  <c:v>1.9184216358484607</c:v>
                </c:pt>
                <c:pt idx="163">
                  <c:v>1.9196167165430051</c:v>
                </c:pt>
                <c:pt idx="164">
                  <c:v>1.9208044878297912</c:v>
                </c:pt>
                <c:pt idx="165">
                  <c:v>1.9219850385778245</c:v>
                </c:pt>
                <c:pt idx="166">
                  <c:v>1.9231584560451727</c:v>
                </c:pt>
                <c:pt idx="167">
                  <c:v>1.9243248259176657</c:v>
                </c:pt>
                <c:pt idx="168">
                  <c:v>1.9254842323464447</c:v>
                </c:pt>
                <c:pt idx="169">
                  <c:v>1.9266367579843928</c:v>
                </c:pt>
                <c:pt idx="170">
                  <c:v>1.9277824840214928</c:v>
                </c:pt>
                <c:pt idx="171">
                  <c:v>1.9289214902191485</c:v>
                </c:pt>
                <c:pt idx="172">
                  <c:v>1.9300538549435047</c:v>
                </c:pt>
                <c:pt idx="173">
                  <c:v>1.9311796551978007</c:v>
                </c:pt>
                <c:pt idx="174">
                  <c:v>1.9322989666537935</c:v>
                </c:pt>
                <c:pt idx="175">
                  <c:v>1.9334118636822786</c:v>
                </c:pt>
                <c:pt idx="176">
                  <c:v>1.9345184193827412</c:v>
                </c:pt>
                <c:pt idx="177">
                  <c:v>1.9356187056121696</c:v>
                </c:pt>
                <c:pt idx="178">
                  <c:v>1.936712793013055</c:v>
                </c:pt>
                <c:pt idx="179">
                  <c:v>1.9378007510406068</c:v>
                </c:pt>
                <c:pt idx="180">
                  <c:v>1.938882647989211</c:v>
                </c:pt>
                <c:pt idx="181">
                  <c:v>1.9399585510181554</c:v>
                </c:pt>
                <c:pt idx="182">
                  <c:v>1.9410285261766458</c:v>
                </c:pt>
                <c:pt idx="183">
                  <c:v>1.9420926384281361</c:v>
                </c:pt>
                <c:pt idx="184">
                  <c:v>1.9431509516739971</c:v>
                </c:pt>
                <c:pt idx="185">
                  <c:v>1.9442035287765429</c:v>
                </c:pt>
                <c:pt idx="186">
                  <c:v>1.9452504315814358</c:v>
                </c:pt>
                <c:pt idx="187">
                  <c:v>1.946291720939493</c:v>
                </c:pt>
                <c:pt idx="188">
                  <c:v>1.9473274567279084</c:v>
                </c:pt>
                <c:pt idx="189">
                  <c:v>1.948357697870915</c:v>
                </c:pt>
                <c:pt idx="190">
                  <c:v>1.9493825023598987</c:v>
                </c:pt>
                <c:pt idx="191">
                  <c:v>1.9504019272729878</c:v>
                </c:pt>
                <c:pt idx="192">
                  <c:v>1.9514160287941276</c:v>
                </c:pt>
                <c:pt idx="193">
                  <c:v>1.9524248622316611</c:v>
                </c:pt>
                <c:pt idx="194">
                  <c:v>1.9534284820364307</c:v>
                </c:pt>
                <c:pt idx="195">
                  <c:v>1.954426941819412</c:v>
                </c:pt>
                <c:pt idx="196">
                  <c:v>1.9554202943688987</c:v>
                </c:pt>
                <c:pt idx="197">
                  <c:v>1.9564085916672498</c:v>
                </c:pt>
                <c:pt idx="198">
                  <c:v>1.9573918849072112</c:v>
                </c:pt>
                <c:pt idx="199">
                  <c:v>1.9583702245078287</c:v>
                </c:pt>
                <c:pt idx="200">
                  <c:v>1.9593436601299612</c:v>
                </c:pt>
                <c:pt idx="201">
                  <c:v>1.9603122406914051</c:v>
                </c:pt>
                <c:pt idx="202">
                  <c:v>1.9612760143816463</c:v>
                </c:pt>
                <c:pt idx="203">
                  <c:v>1.9622350286762476</c:v>
                </c:pt>
                <c:pt idx="204">
                  <c:v>1.9631893303508794</c:v>
                </c:pt>
                <c:pt idx="205">
                  <c:v>1.9641389654950114</c:v>
                </c:pt>
                <c:pt idx="206">
                  <c:v>1.9650839795252693</c:v>
                </c:pt>
                <c:pt idx="207">
                  <c:v>1.9660244171984671</c:v>
                </c:pt>
                <c:pt idx="208">
                  <c:v>1.9669603226243284</c:v>
                </c:pt>
                <c:pt idx="209">
                  <c:v>1.9678917392778987</c:v>
                </c:pt>
                <c:pt idx="210">
                  <c:v>1.968818710011665</c:v>
                </c:pt>
                <c:pt idx="211">
                  <c:v>1.9697412770673848</c:v>
                </c:pt>
                <c:pt idx="212">
                  <c:v>1.9706594820876373</c:v>
                </c:pt>
                <c:pt idx="213">
                  <c:v>1.9715733661271029</c:v>
                </c:pt>
                <c:pt idx="214">
                  <c:v>1.9724829696635762</c:v>
                </c:pt>
                <c:pt idx="215">
                  <c:v>1.9733883326087247</c:v>
                </c:pt>
                <c:pt idx="216">
                  <c:v>1.9742894943185976</c:v>
                </c:pt>
                <c:pt idx="217">
                  <c:v>1.9751864936038899</c:v>
                </c:pt>
                <c:pt idx="218">
                  <c:v>1.9760793687399738</c:v>
                </c:pt>
                <c:pt idx="219">
                  <c:v>1.9769681574766971</c:v>
                </c:pt>
                <c:pt idx="220">
                  <c:v>1.9778528970479612</c:v>
                </c:pt>
                <c:pt idx="221">
                  <c:v>1.9787336241810802</c:v>
                </c:pt>
                <c:pt idx="222">
                  <c:v>1.9796103751059293</c:v>
                </c:pt>
                <c:pt idx="223">
                  <c:v>1.9804831855638878</c:v>
                </c:pt>
                <c:pt idx="224">
                  <c:v>1.9813520908165814</c:v>
                </c:pt>
                <c:pt idx="225">
                  <c:v>1.9822171256544312</c:v>
                </c:pt>
                <c:pt idx="226">
                  <c:v>1.9830783244050108</c:v>
                </c:pt>
                <c:pt idx="227">
                  <c:v>1.9839357209412212</c:v>
                </c:pt>
                <c:pt idx="228">
                  <c:v>1.9847893486892851</c:v>
                </c:pt>
                <c:pt idx="229">
                  <c:v>1.9856392406365662</c:v>
                </c:pt>
                <c:pt idx="230">
                  <c:v>1.9864854293392173</c:v>
                </c:pt>
                <c:pt idx="231">
                  <c:v>1.9873279469296652</c:v>
                </c:pt>
                <c:pt idx="232">
                  <c:v>1.9881668251239302</c:v>
                </c:pt>
                <c:pt idx="233">
                  <c:v>1.9890020952287919</c:v>
                </c:pt>
                <c:pt idx="234">
                  <c:v>1.9898337881487984</c:v>
                </c:pt>
                <c:pt idx="235">
                  <c:v>1.9906619343931284</c:v>
                </c:pt>
                <c:pt idx="236">
                  <c:v>1.9914865640823063</c:v>
                </c:pt>
                <c:pt idx="237">
                  <c:v>1.9923077069547752</c:v>
                </c:pt>
                <c:pt idx="238">
                  <c:v>1.9931253923733332</c:v>
                </c:pt>
                <c:pt idx="239">
                  <c:v>1.9939396493314323</c:v>
                </c:pt>
                <c:pt idx="240">
                  <c:v>1.9947505064593476</c:v>
                </c:pt>
                <c:pt idx="241">
                  <c:v>1.9955579920302182</c:v>
                </c:pt>
                <c:pt idx="242">
                  <c:v>1.9963621339659614</c:v>
                </c:pt>
                <c:pt idx="243">
                  <c:v>1.9971629598430674</c:v>
                </c:pt>
                <c:pt idx="244">
                  <c:v>1.9979604968982727</c:v>
                </c:pt>
                <c:pt idx="245">
                  <c:v>1.998754772034119</c:v>
                </c:pt>
                <c:pt idx="246">
                  <c:v>1.9995458118243978</c:v>
                </c:pt>
                <c:pt idx="247">
                  <c:v>2.000333642519486</c:v>
                </c:pt>
                <c:pt idx="248">
                  <c:v>2.0011182900515725</c:v>
                </c:pt>
                <c:pt idx="249">
                  <c:v>2.0018997800397793</c:v>
                </c:pt>
                <c:pt idx="250">
                  <c:v>2.002678137795181</c:v>
                </c:pt>
                <c:pt idx="251">
                  <c:v>2.0034533883257253</c:v>
                </c:pt>
                <c:pt idx="252">
                  <c:v>2.0042255563410514</c:v>
                </c:pt>
                <c:pt idx="253">
                  <c:v>2.0049946662572173</c:v>
                </c:pt>
                <c:pt idx="254">
                  <c:v>2.0057607422013328</c:v>
                </c:pt>
                <c:pt idx="255">
                  <c:v>2.0065238080160994</c:v>
                </c:pt>
                <c:pt idx="256">
                  <c:v>2.007283887264264</c:v>
                </c:pt>
                <c:pt idx="257">
                  <c:v>2.008041003232985</c:v>
                </c:pt>
                <c:pt idx="258">
                  <c:v>2.0087951789381111</c:v>
                </c:pt>
                <c:pt idx="259">
                  <c:v>2.0095464371283831</c:v>
                </c:pt>
                <c:pt idx="260">
                  <c:v>2.0102948002895484</c:v>
                </c:pt>
                <c:pt idx="261">
                  <c:v>2.0110402906484</c:v>
                </c:pt>
                <c:pt idx="262">
                  <c:v>2.011782930176738</c:v>
                </c:pt>
                <c:pt idx="263">
                  <c:v>2.012522740595255</c:v>
                </c:pt>
                <c:pt idx="264">
                  <c:v>2.0132597433773478</c:v>
                </c:pt>
                <c:pt idx="265">
                  <c:v>2.0139939597528573</c:v>
                </c:pt>
                <c:pt idx="266">
                  <c:v>2.0147254107117392</c:v>
                </c:pt>
                <c:pt idx="267">
                  <c:v>2.0154541170076614</c:v>
                </c:pt>
                <c:pt idx="268">
                  <c:v>2.0161800991615415</c:v>
                </c:pt>
                <c:pt idx="269">
                  <c:v>2.0169033774650105</c:v>
                </c:pt>
                <c:pt idx="270">
                  <c:v>2.0176239719838174</c:v>
                </c:pt>
                <c:pt idx="271">
                  <c:v>2.0183419025611711</c:v>
                </c:pt>
                <c:pt idx="272">
                  <c:v>2.0190571888210158</c:v>
                </c:pt>
                <c:pt idx="273">
                  <c:v>2.0197698501712522</c:v>
                </c:pt>
                <c:pt idx="274">
                  <c:v>2.0204799058068965</c:v>
                </c:pt>
                <c:pt idx="275">
                  <c:v>2.0211873747131812</c:v>
                </c:pt>
                <c:pt idx="276">
                  <c:v>2.0218922756686037</c:v>
                </c:pt>
                <c:pt idx="277">
                  <c:v>2.0225946272479143</c:v>
                </c:pt>
                <c:pt idx="278">
                  <c:v>2.0232944478250547</c:v>
                </c:pt>
                <c:pt idx="279">
                  <c:v>2.0239917555760423</c:v>
                </c:pt>
                <c:pt idx="280">
                  <c:v>2.0246865684818016</c:v>
                </c:pt>
                <c:pt idx="281">
                  <c:v>2.0253789043309465</c:v>
                </c:pt>
                <c:pt idx="282">
                  <c:v>2.0260687807225151</c:v>
                </c:pt>
                <c:pt idx="283">
                  <c:v>2.0267562150686498</c:v>
                </c:pt>
                <c:pt idx="284">
                  <c:v>2.0274412245972395</c:v>
                </c:pt>
                <c:pt idx="285">
                  <c:v>2.0281238263545052</c:v>
                </c:pt>
                <c:pt idx="286">
                  <c:v>2.0288040372075486</c:v>
                </c:pt>
                <c:pt idx="287">
                  <c:v>2.0294818738468514</c:v>
                </c:pt>
                <c:pt idx="288">
                  <c:v>2.0301573527887338</c:v>
                </c:pt>
                <c:pt idx="289">
                  <c:v>2.0308304903777676</c:v>
                </c:pt>
                <c:pt idx="290">
                  <c:v>2.0315013027891502</c:v>
                </c:pt>
                <c:pt idx="291">
                  <c:v>2.0321698060310371</c:v>
                </c:pt>
                <c:pt idx="292">
                  <c:v>2.0328360159468337</c:v>
                </c:pt>
                <c:pt idx="293">
                  <c:v>2.0334999482174476</c:v>
                </c:pt>
                <c:pt idx="294">
                  <c:v>2.0341616183635054</c:v>
                </c:pt>
                <c:pt idx="295">
                  <c:v>2.0348210417475263</c:v>
                </c:pt>
                <c:pt idx="296">
                  <c:v>2.0354782335760659</c:v>
                </c:pt>
                <c:pt idx="297">
                  <c:v>2.0361332089018176</c:v>
                </c:pt>
                <c:pt idx="298">
                  <c:v>2.0367859826256827</c:v>
                </c:pt>
                <c:pt idx="299">
                  <c:v>2.0374365694988046</c:v>
                </c:pt>
                <c:pt idx="300">
                  <c:v>2.0380849841245676</c:v>
                </c:pt>
                <c:pt idx="301">
                  <c:v>2.0387312409605651</c:v>
                </c:pt>
                <c:pt idx="302">
                  <c:v>2.0393753543205331</c:v>
                </c:pt>
                <c:pt idx="303">
                  <c:v>2.040017338376253</c:v>
                </c:pt>
                <c:pt idx="304">
                  <c:v>2.0406572071594216</c:v>
                </c:pt>
                <c:pt idx="305">
                  <c:v>2.0412949745634927</c:v>
                </c:pt>
                <c:pt idx="306">
                  <c:v>2.0419306543454856</c:v>
                </c:pt>
                <c:pt idx="307">
                  <c:v>2.0425642601277669</c:v>
                </c:pt>
                <c:pt idx="308">
                  <c:v>2.0431958053998014</c:v>
                </c:pt>
                <c:pt idx="309">
                  <c:v>2.0438253035198755</c:v>
                </c:pt>
                <c:pt idx="310">
                  <c:v>2.0444527677167925</c:v>
                </c:pt>
                <c:pt idx="311">
                  <c:v>2.0450782110915409</c:v>
                </c:pt>
                <c:pt idx="312">
                  <c:v>2.0457016466189351</c:v>
                </c:pt>
                <c:pt idx="313">
                  <c:v>2.0463230871492311</c:v>
                </c:pt>
                <c:pt idx="314">
                  <c:v>2.0469425454097161</c:v>
                </c:pt>
                <c:pt idx="315">
                  <c:v>2.0475600340062714</c:v>
                </c:pt>
                <c:pt idx="316">
                  <c:v>2.0481755654249119</c:v>
                </c:pt>
                <c:pt idx="317">
                  <c:v>2.0487891520333013</c:v>
                </c:pt>
                <c:pt idx="318">
                  <c:v>2.049400806082244</c:v>
                </c:pt>
                <c:pt idx="319">
                  <c:v>2.0500105397071504</c:v>
                </c:pt>
                <c:pt idx="320">
                  <c:v>2.050618364929484</c:v>
                </c:pt>
                <c:pt idx="321">
                  <c:v>2.0512242936581826</c:v>
                </c:pt>
                <c:pt idx="322">
                  <c:v>2.0518283376910573</c:v>
                </c:pt>
                <c:pt idx="323">
                  <c:v>2.0524305087161734</c:v>
                </c:pt>
                <c:pt idx="324">
                  <c:v>2.0530308183132036</c:v>
                </c:pt>
                <c:pt idx="325">
                  <c:v>2.0536292779547685</c:v>
                </c:pt>
                <c:pt idx="326">
                  <c:v>2.054225899007748</c:v>
                </c:pt>
                <c:pt idx="327">
                  <c:v>2.0548206927345802</c:v>
                </c:pt>
                <c:pt idx="328">
                  <c:v>2.0554136702945343</c:v>
                </c:pt>
                <c:pt idx="329">
                  <c:v>2.0560048427449686</c:v>
                </c:pt>
                <c:pt idx="330">
                  <c:v>2.0565942210425678</c:v>
                </c:pt>
                <c:pt idx="331">
                  <c:v>2.057181816044559</c:v>
                </c:pt>
                <c:pt idx="332">
                  <c:v>2.0577676385099157</c:v>
                </c:pt>
                <c:pt idx="333">
                  <c:v>2.0583516991005357</c:v>
                </c:pt>
                <c:pt idx="334">
                  <c:v>2.0589340083824088</c:v>
                </c:pt>
                <c:pt idx="335">
                  <c:v>2.0595145768267615</c:v>
                </c:pt>
                <c:pt idx="336">
                  <c:v>2.0600934148111878</c:v>
                </c:pt>
                <c:pt idx="337">
                  <c:v>2.0606705326207622</c:v>
                </c:pt>
                <c:pt idx="338">
                  <c:v>2.0612459404491359</c:v>
                </c:pt>
                <c:pt idx="339">
                  <c:v>2.061819648399617</c:v>
                </c:pt>
                <c:pt idx="340">
                  <c:v>2.0623916664862358</c:v>
                </c:pt>
                <c:pt idx="341">
                  <c:v>2.0629620046347927</c:v>
                </c:pt>
                <c:pt idx="342">
                  <c:v>2.0635306726838913</c:v>
                </c:pt>
                <c:pt idx="343">
                  <c:v>2.064097680385959</c:v>
                </c:pt>
                <c:pt idx="344">
                  <c:v>2.0646630374082475</c:v>
                </c:pt>
                <c:pt idx="345">
                  <c:v>2.0652267533338238</c:v>
                </c:pt>
                <c:pt idx="346">
                  <c:v>2.0657888376625437</c:v>
                </c:pt>
                <c:pt idx="347">
                  <c:v>2.0663492998120137</c:v>
                </c:pt>
                <c:pt idx="348">
                  <c:v>2.0669081491185364</c:v>
                </c:pt>
                <c:pt idx="349">
                  <c:v>2.0674653948380448</c:v>
                </c:pt>
                <c:pt idx="350">
                  <c:v>2.0680210461470212</c:v>
                </c:pt>
                <c:pt idx="351">
                  <c:v>2.0685751121434048</c:v>
                </c:pt>
                <c:pt idx="352">
                  <c:v>2.0691276018474838</c:v>
                </c:pt>
                <c:pt idx="353">
                  <c:v>2.06967852420278</c:v>
                </c:pt>
                <c:pt idx="354">
                  <c:v>2.0702278880769125</c:v>
                </c:pt>
                <c:pt idx="355">
                  <c:v>2.0707757022624591</c:v>
                </c:pt>
                <c:pt idx="356">
                  <c:v>2.0713219754777978</c:v>
                </c:pt>
                <c:pt idx="357">
                  <c:v>2.0718667163679396</c:v>
                </c:pt>
                <c:pt idx="358">
                  <c:v>2.0724099335053494</c:v>
                </c:pt>
                <c:pt idx="359">
                  <c:v>2.0729516353907576</c:v>
                </c:pt>
                <c:pt idx="360">
                  <c:v>2.0734918304539538</c:v>
                </c:pt>
                <c:pt idx="361">
                  <c:v>2.0740305270545791</c:v>
                </c:pt>
                <c:pt idx="362">
                  <c:v>2.0745677334828985</c:v>
                </c:pt>
                <c:pt idx="363">
                  <c:v>2.0751034579605676</c:v>
                </c:pt>
                <c:pt idx="364">
                  <c:v>2.0756377086413886</c:v>
                </c:pt>
                <c:pt idx="365">
                  <c:v>2.0761704936120533</c:v>
                </c:pt>
                <c:pt idx="366">
                  <c:v>2.0767018208928789</c:v>
                </c:pt>
                <c:pt idx="367">
                  <c:v>2.0772316984385313</c:v>
                </c:pt>
                <c:pt idx="368">
                  <c:v>2.0777601341387402</c:v>
                </c:pt>
                <c:pt idx="369">
                  <c:v>2.078287135819004</c:v>
                </c:pt>
                <c:pt idx="370">
                  <c:v>2.0788127112412855</c:v>
                </c:pt>
                <c:pt idx="371">
                  <c:v>2.0793368681046975</c:v>
                </c:pt>
                <c:pt idx="372">
                  <c:v>2.0798596140461787</c:v>
                </c:pt>
                <c:pt idx="373">
                  <c:v>2.0803809566411626</c:v>
                </c:pt>
                <c:pt idx="374">
                  <c:v>2.0809009034042356</c:v>
                </c:pt>
                <c:pt idx="375">
                  <c:v>2.0814194617897877</c:v>
                </c:pt>
                <c:pt idx="376">
                  <c:v>2.081936639192651</c:v>
                </c:pt>
                <c:pt idx="377">
                  <c:v>2.0824524429487372</c:v>
                </c:pt>
                <c:pt idx="378">
                  <c:v>2.0829668803356576</c:v>
                </c:pt>
                <c:pt idx="379">
                  <c:v>2.0834799585733408</c:v>
                </c:pt>
                <c:pt idx="380">
                  <c:v>2.0839916848246416</c:v>
                </c:pt>
                <c:pt idx="381">
                  <c:v>2.084502066195939</c:v>
                </c:pt>
                <c:pt idx="382">
                  <c:v>2.0850111097377306</c:v>
                </c:pt>
                <c:pt idx="383">
                  <c:v>2.085518822445215</c:v>
                </c:pt>
                <c:pt idx="384">
                  <c:v>2.0860252112588702</c:v>
                </c:pt>
                <c:pt idx="385">
                  <c:v>2.0865302830650214</c:v>
                </c:pt>
                <c:pt idx="386">
                  <c:v>2.087034044696404</c:v>
                </c:pt>
                <c:pt idx="387">
                  <c:v>2.0875365029327173</c:v>
                </c:pt>
                <c:pt idx="388">
                  <c:v>2.0880376645011736</c:v>
                </c:pt>
                <c:pt idx="389">
                  <c:v>2.0885375360770362</c:v>
                </c:pt>
                <c:pt idx="390">
                  <c:v>2.0890361242841546</c:v>
                </c:pt>
                <c:pt idx="391">
                  <c:v>2.0895334356954915</c:v>
                </c:pt>
                <c:pt idx="392">
                  <c:v>2.0900294768336414</c:v>
                </c:pt>
                <c:pt idx="393">
                  <c:v>2.0905242541713442</c:v>
                </c:pt>
                <c:pt idx="394">
                  <c:v>2.0910177741319926</c:v>
                </c:pt>
                <c:pt idx="395">
                  <c:v>2.0915100430901314</c:v>
                </c:pt>
                <c:pt idx="396">
                  <c:v>2.092001067371954</c:v>
                </c:pt>
                <c:pt idx="397">
                  <c:v>2.0924908532557862</c:v>
                </c:pt>
                <c:pt idx="398">
                  <c:v>2.0929794069725718</c:v>
                </c:pt>
                <c:pt idx="399">
                  <c:v>2.0934667347063454</c:v>
                </c:pt>
                <c:pt idx="400">
                  <c:v>2.093952842594704</c:v>
                </c:pt>
                <c:pt idx="401">
                  <c:v>2.0944377367292697</c:v>
                </c:pt>
                <c:pt idx="402">
                  <c:v>2.0949214231561477</c:v>
                </c:pt>
                <c:pt idx="403">
                  <c:v>2.0954039078763795</c:v>
                </c:pt>
                <c:pt idx="404">
                  <c:v>2.095885196846389</c:v>
                </c:pt>
                <c:pt idx="405">
                  <c:v>2.0963652959784236</c:v>
                </c:pt>
                <c:pt idx="406">
                  <c:v>2.0968442111409904</c:v>
                </c:pt>
                <c:pt idx="407">
                  <c:v>2.0973219481592857</c:v>
                </c:pt>
                <c:pt idx="408">
                  <c:v>2.097798512815622</c:v>
                </c:pt>
                <c:pt idx="409">
                  <c:v>2.098273910849846</c:v>
                </c:pt>
                <c:pt idx="410">
                  <c:v>2.0987481479597543</c:v>
                </c:pt>
                <c:pt idx="411">
                  <c:v>2.0992212298015027</c:v>
                </c:pt>
                <c:pt idx="412">
                  <c:v>2.0996931619900119</c:v>
                </c:pt>
                <c:pt idx="413">
                  <c:v>2.1001639500993665</c:v>
                </c:pt>
                <c:pt idx="414">
                  <c:v>2.1006335996632099</c:v>
                </c:pt>
                <c:pt idx="415">
                  <c:v>2.1011021161751353</c:v>
                </c:pt>
                <c:pt idx="416">
                  <c:v>2.101569505089071</c:v>
                </c:pt>
                <c:pt idx="417">
                  <c:v>2.1020357718196609</c:v>
                </c:pt>
                <c:pt idx="418">
                  <c:v>2.1025009217426414</c:v>
                </c:pt>
                <c:pt idx="419">
                  <c:v>2.1029649601952132</c:v>
                </c:pt>
                <c:pt idx="420">
                  <c:v>2.1034278924764074</c:v>
                </c:pt>
                <c:pt idx="421">
                  <c:v>2.1038897238474523</c:v>
                </c:pt>
                <c:pt idx="422">
                  <c:v>2.1043504595321272</c:v>
                </c:pt>
                <c:pt idx="423">
                  <c:v>2.1048101047171208</c:v>
                </c:pt>
                <c:pt idx="424">
                  <c:v>2.1052686645523799</c:v>
                </c:pt>
                <c:pt idx="425">
                  <c:v>2.1057261441514554</c:v>
                </c:pt>
                <c:pt idx="426">
                  <c:v>2.1061825485918457</c:v>
                </c:pt>
                <c:pt idx="427">
                  <c:v>2.1066378829153329</c:v>
                </c:pt>
                <c:pt idx="428">
                  <c:v>2.1070921521283186</c:v>
                </c:pt>
                <c:pt idx="429">
                  <c:v>2.1075453612021549</c:v>
                </c:pt>
                <c:pt idx="430">
                  <c:v>2.1079975150734676</c:v>
                </c:pt>
                <c:pt idx="431">
                  <c:v>2.1084486186444815</c:v>
                </c:pt>
                <c:pt idx="432">
                  <c:v>2.10889867678334</c:v>
                </c:pt>
                <c:pt idx="433">
                  <c:v>2.1093476943244172</c:v>
                </c:pt>
                <c:pt idx="434">
                  <c:v>2.1097956760686323</c:v>
                </c:pt>
                <c:pt idx="435">
                  <c:v>2.1102426267837564</c:v>
                </c:pt>
                <c:pt idx="436">
                  <c:v>2.1106885512047162</c:v>
                </c:pt>
                <c:pt idx="437">
                  <c:v>2.1111334540338973</c:v>
                </c:pt>
                <c:pt idx="438">
                  <c:v>2.1115773399414399</c:v>
                </c:pt>
                <c:pt idx="439">
                  <c:v>2.1120202135655322</c:v>
                </c:pt>
                <c:pt idx="440">
                  <c:v>2.1124620795127038</c:v>
                </c:pt>
                <c:pt idx="441">
                  <c:v>2.1129029423581112</c:v>
                </c:pt>
                <c:pt idx="442">
                  <c:v>2.1133428066458229</c:v>
                </c:pt>
                <c:pt idx="443">
                  <c:v>2.1137816768890993</c:v>
                </c:pt>
                <c:pt idx="444">
                  <c:v>2.1142195575706717</c:v>
                </c:pt>
                <c:pt idx="445">
                  <c:v>2.1146564531430179</c:v>
                </c:pt>
                <c:pt idx="446">
                  <c:v>2.1150923680286304</c:v>
                </c:pt>
                <c:pt idx="447">
                  <c:v>2.1155273066202889</c:v>
                </c:pt>
                <c:pt idx="448">
                  <c:v>2.1159612732813242</c:v>
                </c:pt>
                <c:pt idx="449">
                  <c:v>2.1163942723458797</c:v>
                </c:pt>
                <c:pt idx="450">
                  <c:v>2.1168263081191738</c:v>
                </c:pt>
                <c:pt idx="451">
                  <c:v>2.1172573848777541</c:v>
                </c:pt>
                <c:pt idx="452">
                  <c:v>2.1176875068697534</c:v>
                </c:pt>
                <c:pt idx="453">
                  <c:v>2.1181166783151393</c:v>
                </c:pt>
                <c:pt idx="454">
                  <c:v>2.1185449034059638</c:v>
                </c:pt>
                <c:pt idx="455">
                  <c:v>2.1189721863066087</c:v>
                </c:pt>
                <c:pt idx="456">
                  <c:v>2.1193985311540278</c:v>
                </c:pt>
                <c:pt idx="457">
                  <c:v>2.1198239420579883</c:v>
                </c:pt>
                <c:pt idx="458">
                  <c:v>2.1202484231013088</c:v>
                </c:pt>
                <c:pt idx="459">
                  <c:v>2.1206719783400918</c:v>
                </c:pt>
                <c:pt idx="460">
                  <c:v>2.1210946118039598</c:v>
                </c:pt>
                <c:pt idx="461">
                  <c:v>2.1215163274962832</c:v>
                </c:pt>
                <c:pt idx="462">
                  <c:v>2.1219371293944076</c:v>
                </c:pt>
                <c:pt idx="463">
                  <c:v>2.1223570214498806</c:v>
                </c:pt>
                <c:pt idx="464">
                  <c:v>2.1227760075886728</c:v>
                </c:pt>
                <c:pt idx="465">
                  <c:v>2.1231940917113987</c:v>
                </c:pt>
                <c:pt idx="466">
                  <c:v>2.1236112776935343</c:v>
                </c:pt>
                <c:pt idx="467">
                  <c:v>2.1240275693856336</c:v>
                </c:pt>
                <c:pt idx="468">
                  <c:v>2.1244429706135408</c:v>
                </c:pt>
                <c:pt idx="469">
                  <c:v>2.1248574851786013</c:v>
                </c:pt>
                <c:pt idx="470">
                  <c:v>2.1252711168578711</c:v>
                </c:pt>
                <c:pt idx="471">
                  <c:v>2.1256838694043223</c:v>
                </c:pt>
                <c:pt idx="472">
                  <c:v>2.1260957465470489</c:v>
                </c:pt>
                <c:pt idx="473">
                  <c:v>2.1265067519914673</c:v>
                </c:pt>
                <c:pt idx="474">
                  <c:v>2.1269168894195181</c:v>
                </c:pt>
                <c:pt idx="475">
                  <c:v>2.1273261624898612</c:v>
                </c:pt>
                <c:pt idx="476">
                  <c:v>2.1277345748380756</c:v>
                </c:pt>
                <c:pt idx="477">
                  <c:v>2.1281421300768497</c:v>
                </c:pt>
                <c:pt idx="478">
                  <c:v>2.1285488317961745</c:v>
                </c:pt>
                <c:pt idx="479">
                  <c:v>2.1289546835635336</c:v>
                </c:pt>
                <c:pt idx="480">
                  <c:v>2.1293596889240902</c:v>
                </c:pt>
                <c:pt idx="481">
                  <c:v>2.129763851400873</c:v>
                </c:pt>
                <c:pt idx="482">
                  <c:v>2.1301671744949604</c:v>
                </c:pt>
                <c:pt idx="483">
                  <c:v>2.1305696616856635</c:v>
                </c:pt>
                <c:pt idx="484">
                  <c:v>2.130971316430704</c:v>
                </c:pt>
                <c:pt idx="485">
                  <c:v>2.1313721421663931</c:v>
                </c:pt>
                <c:pt idx="486">
                  <c:v>2.1317721423078098</c:v>
                </c:pt>
                <c:pt idx="487">
                  <c:v>2.1321713202489727</c:v>
                </c:pt>
                <c:pt idx="488">
                  <c:v>2.1325696793630153</c:v>
                </c:pt>
                <c:pt idx="489">
                  <c:v>2.1329672230023542</c:v>
                </c:pt>
                <c:pt idx="490">
                  <c:v>2.1333639544988614</c:v>
                </c:pt>
                <c:pt idx="491">
                  <c:v>2.1337598771640298</c:v>
                </c:pt>
                <c:pt idx="492">
                  <c:v>2.1341549942891405</c:v>
                </c:pt>
                <c:pt idx="493">
                  <c:v>2.1345493091454246</c:v>
                </c:pt>
                <c:pt idx="494">
                  <c:v>2.1349428249842286</c:v>
                </c:pt>
                <c:pt idx="495">
                  <c:v>2.1353355450371736</c:v>
                </c:pt>
                <c:pt idx="496">
                  <c:v>2.1357274725163151</c:v>
                </c:pt>
                <c:pt idx="497">
                  <c:v>2.1361186106142993</c:v>
                </c:pt>
                <c:pt idx="498">
                  <c:v>2.1365089625045215</c:v>
                </c:pt>
                <c:pt idx="499">
                  <c:v>2.1368985313412789</c:v>
                </c:pt>
                <c:pt idx="500">
                  <c:v>2.1372873202599236</c:v>
                </c:pt>
                <c:pt idx="501">
                  <c:v>2.1376753323770146</c:v>
                </c:pt>
                <c:pt idx="502">
                  <c:v>2.1380625707904679</c:v>
                </c:pt>
                <c:pt idx="503">
                  <c:v>2.1384490385797035</c:v>
                </c:pt>
                <c:pt idx="504">
                  <c:v>2.1388347388057936</c:v>
                </c:pt>
                <c:pt idx="505">
                  <c:v>2.139219674511609</c:v>
                </c:pt>
                <c:pt idx="506">
                  <c:v>2.13960384872196</c:v>
                </c:pt>
                <c:pt idx="507">
                  <c:v>2.1399872644437417</c:v>
                </c:pt>
                <c:pt idx="508">
                  <c:v>2.140369924666075</c:v>
                </c:pt>
                <c:pt idx="509">
                  <c:v>2.1407518323604453</c:v>
                </c:pt>
                <c:pt idx="510">
                  <c:v>2.1411329904808416</c:v>
                </c:pt>
                <c:pt idx="511">
                  <c:v>2.1415134019638935</c:v>
                </c:pt>
                <c:pt idx="512">
                  <c:v>2.1418930697290066</c:v>
                </c:pt>
                <c:pt idx="513">
                  <c:v>2.1422719966784975</c:v>
                </c:pt>
                <c:pt idx="514">
                  <c:v>2.1426501856977271</c:v>
                </c:pt>
                <c:pt idx="515">
                  <c:v>2.1430276396552315</c:v>
                </c:pt>
                <c:pt idx="516">
                  <c:v>2.1434043614028537</c:v>
                </c:pt>
                <c:pt idx="517">
                  <c:v>2.1437803537758708</c:v>
                </c:pt>
                <c:pt idx="518">
                  <c:v>2.1441556195931257</c:v>
                </c:pt>
                <c:pt idx="519">
                  <c:v>2.1445301616571495</c:v>
                </c:pt>
                <c:pt idx="520">
                  <c:v>2.1449039827542911</c:v>
                </c:pt>
                <c:pt idx="521">
                  <c:v>2.145277085654838</c:v>
                </c:pt>
                <c:pt idx="522">
                  <c:v>2.1456494731131426</c:v>
                </c:pt>
                <c:pt idx="523">
                  <c:v>2.1460211478677422</c:v>
                </c:pt>
                <c:pt idx="524">
                  <c:v>2.1463921126414807</c:v>
                </c:pt>
                <c:pt idx="525">
                  <c:v>2.1467623701416274</c:v>
                </c:pt>
                <c:pt idx="526">
                  <c:v>2.1471319230599972</c:v>
                </c:pt>
                <c:pt idx="527">
                  <c:v>2.1475007740730665</c:v>
                </c:pt>
                <c:pt idx="528">
                  <c:v>2.14786892584209</c:v>
                </c:pt>
                <c:pt idx="529">
                  <c:v>2.1482363810132159</c:v>
                </c:pt>
                <c:pt idx="530">
                  <c:v>2.1486031422176</c:v>
                </c:pt>
                <c:pt idx="531">
                  <c:v>2.1489692120715187</c:v>
                </c:pt>
                <c:pt idx="532">
                  <c:v>2.1493345931764813</c:v>
                </c:pt>
                <c:pt idx="533">
                  <c:v>2.1496992881193413</c:v>
                </c:pt>
                <c:pt idx="534">
                  <c:v>2.150063299472404</c:v>
                </c:pt>
                <c:pt idx="535">
                  <c:v>2.1504266297935386</c:v>
                </c:pt>
                <c:pt idx="536">
                  <c:v>2.1507892816262837</c:v>
                </c:pt>
                <c:pt idx="537">
                  <c:v>2.1511512574999556</c:v>
                </c:pt>
                <c:pt idx="538">
                  <c:v>2.1515125599297527</c:v>
                </c:pt>
                <c:pt idx="539">
                  <c:v>2.1518731914168612</c:v>
                </c:pt>
                <c:pt idx="540">
                  <c:v>2.15223315444856</c:v>
                </c:pt>
                <c:pt idx="541">
                  <c:v>2.1525924514983208</c:v>
                </c:pt>
                <c:pt idx="542">
                  <c:v>2.1529510850259133</c:v>
                </c:pt>
                <c:pt idx="543">
                  <c:v>2.1533090574775042</c:v>
                </c:pt>
                <c:pt idx="544">
                  <c:v>2.153666371285758</c:v>
                </c:pt>
                <c:pt idx="545">
                  <c:v>2.1540230288699362</c:v>
                </c:pt>
                <c:pt idx="546">
                  <c:v>2.1543790326359948</c:v>
                </c:pt>
                <c:pt idx="547">
                  <c:v>2.1547343849766829</c:v>
                </c:pt>
                <c:pt idx="548">
                  <c:v>2.1550890882716387</c:v>
                </c:pt>
                <c:pt idx="549">
                  <c:v>2.1554431448874851</c:v>
                </c:pt>
                <c:pt idx="550">
                  <c:v>2.1557965571779238</c:v>
                </c:pt>
                <c:pt idx="551">
                  <c:v>2.1561493274838299</c:v>
                </c:pt>
                <c:pt idx="552">
                  <c:v>2.1565014581333459</c:v>
                </c:pt>
                <c:pt idx="553">
                  <c:v>2.1568529514419716</c:v>
                </c:pt>
                <c:pt idx="554">
                  <c:v>2.1572038097126565</c:v>
                </c:pt>
                <c:pt idx="555">
                  <c:v>2.1575540352358917</c:v>
                </c:pt>
                <c:pt idx="556">
                  <c:v>2.1579036302897974</c:v>
                </c:pt>
                <c:pt idx="557">
                  <c:v>2.1582525971402129</c:v>
                </c:pt>
                <c:pt idx="558">
                  <c:v>2.1586009380407849</c:v>
                </c:pt>
                <c:pt idx="559">
                  <c:v>2.1589486552330546</c:v>
                </c:pt>
                <c:pt idx="560">
                  <c:v>2.1592957509465438</c:v>
                </c:pt>
                <c:pt idx="561">
                  <c:v>2.1596422273988418</c:v>
                </c:pt>
                <c:pt idx="562">
                  <c:v>2.1599880867956891</c:v>
                </c:pt>
                <c:pt idx="563">
                  <c:v>2.1603333313310622</c:v>
                </c:pt>
                <c:pt idx="564">
                  <c:v>2.1606779631872572</c:v>
                </c:pt>
                <c:pt idx="565">
                  <c:v>2.161021984534973</c:v>
                </c:pt>
                <c:pt idx="566">
                  <c:v>2.1613653975333924</c:v>
                </c:pt>
                <c:pt idx="567">
                  <c:v>2.1617082043302638</c:v>
                </c:pt>
                <c:pt idx="568">
                  <c:v>2.1620504070619817</c:v>
                </c:pt>
                <c:pt idx="569">
                  <c:v>2.1623920078536676</c:v>
                </c:pt>
                <c:pt idx="570">
                  <c:v>2.1627330088192473</c:v>
                </c:pt>
                <c:pt idx="571">
                  <c:v>2.1630734120615314</c:v>
                </c:pt>
                <c:pt idx="572">
                  <c:v>2.1634132196722908</c:v>
                </c:pt>
                <c:pt idx="573">
                  <c:v>2.1637524337323364</c:v>
                </c:pt>
                <c:pt idx="574">
                  <c:v>2.164091056311594</c:v>
                </c:pt>
                <c:pt idx="575">
                  <c:v>2.1644290894691798</c:v>
                </c:pt>
                <c:pt idx="576">
                  <c:v>2.1647665352534764</c:v>
                </c:pt>
                <c:pt idx="577">
                  <c:v>2.1651033957022072</c:v>
                </c:pt>
                <c:pt idx="578">
                  <c:v>2.1654396728425098</c:v>
                </c:pt>
                <c:pt idx="579">
                  <c:v>2.1657753686910097</c:v>
                </c:pt>
                <c:pt idx="580">
                  <c:v>2.1661104852538924</c:v>
                </c:pt>
                <c:pt idx="581">
                  <c:v>2.1664450245269755</c:v>
                </c:pt>
                <c:pt idx="582">
                  <c:v>2.1667789884957793</c:v>
                </c:pt>
                <c:pt idx="583">
                  <c:v>2.1671123791355997</c:v>
                </c:pt>
                <c:pt idx="584">
                  <c:v>2.1674451984115759</c:v>
                </c:pt>
                <c:pt idx="585">
                  <c:v>2.1677774482787608</c:v>
                </c:pt>
                <c:pt idx="586">
                  <c:v>2.1681091306821898</c:v>
                </c:pt>
                <c:pt idx="587">
                  <c:v>2.1684402475569504</c:v>
                </c:pt>
                <c:pt idx="588">
                  <c:v>2.1687708008282476</c:v>
                </c:pt>
                <c:pt idx="589">
                  <c:v>2.1691007924114722</c:v>
                </c:pt>
                <c:pt idx="590">
                  <c:v>2.1694302242122685</c:v>
                </c:pt>
                <c:pt idx="591">
                  <c:v>2.1697590981265984</c:v>
                </c:pt>
                <c:pt idx="592">
                  <c:v>2.1700874160408081</c:v>
                </c:pt>
                <c:pt idx="593">
                  <c:v>2.1704151798316924</c:v>
                </c:pt>
                <c:pt idx="594">
                  <c:v>2.1707423913665598</c:v>
                </c:pt>
                <c:pt idx="595">
                  <c:v>2.1710690525032956</c:v>
                </c:pt>
                <c:pt idx="596">
                  <c:v>2.1713951650904253</c:v>
                </c:pt>
                <c:pt idx="597">
                  <c:v>2.1717207309671775</c:v>
                </c:pt>
                <c:pt idx="598">
                  <c:v>2.1720457519635468</c:v>
                </c:pt>
                <c:pt idx="599">
                  <c:v>2.1723702299003547</c:v>
                </c:pt>
                <c:pt idx="600">
                  <c:v>2.1726941665893098</c:v>
                </c:pt>
                <c:pt idx="601">
                  <c:v>2.1730175638330715</c:v>
                </c:pt>
                <c:pt idx="602">
                  <c:v>2.1733404234253073</c:v>
                </c:pt>
                <c:pt idx="603">
                  <c:v>2.1736627471507535</c:v>
                </c:pt>
                <c:pt idx="604">
                  <c:v>2.1739845367852753</c:v>
                </c:pt>
                <c:pt idx="605">
                  <c:v>2.1743057940959236</c:v>
                </c:pt>
                <c:pt idx="606">
                  <c:v>2.1746265208409952</c:v>
                </c:pt>
                <c:pt idx="607">
                  <c:v>2.1749467187700886</c:v>
                </c:pt>
                <c:pt idx="608">
                  <c:v>2.1752663896241637</c:v>
                </c:pt>
                <c:pt idx="609">
                  <c:v>2.1755855351355962</c:v>
                </c:pt>
                <c:pt idx="610">
                  <c:v>2.1759041570282349</c:v>
                </c:pt>
                <c:pt idx="611">
                  <c:v>2.1762222570174581</c:v>
                </c:pt>
                <c:pt idx="612">
                  <c:v>2.1765398368102278</c:v>
                </c:pt>
                <c:pt idx="613">
                  <c:v>2.1768568981051466</c:v>
                </c:pt>
                <c:pt idx="614">
                  <c:v>2.1771734425925091</c:v>
                </c:pt>
                <c:pt idx="615">
                  <c:v>2.17748947195436</c:v>
                </c:pt>
                <c:pt idx="616">
                  <c:v>2.1778049878645436</c:v>
                </c:pt>
                <c:pt idx="617">
                  <c:v>2.1781199919887606</c:v>
                </c:pt>
                <c:pt idx="618">
                  <c:v>2.1784344859846176</c:v>
                </c:pt>
                <c:pt idx="619">
                  <c:v>2.1787484715016827</c:v>
                </c:pt>
                <c:pt idx="620">
                  <c:v>2.1790619501815347</c:v>
                </c:pt>
                <c:pt idx="621">
                  <c:v>2.1793749236578157</c:v>
                </c:pt>
                <c:pt idx="622">
                  <c:v>2.179687393556283</c:v>
                </c:pt>
                <c:pt idx="623">
                  <c:v>2.1799993614948576</c:v>
                </c:pt>
                <c:pt idx="624">
                  <c:v>2.1803108290836772</c:v>
                </c:pt>
                <c:pt idx="625">
                  <c:v>2.1806217979251432</c:v>
                </c:pt>
                <c:pt idx="626">
                  <c:v>2.1809322696139732</c:v>
                </c:pt>
                <c:pt idx="627">
                  <c:v>2.1812422457372476</c:v>
                </c:pt>
                <c:pt idx="628">
                  <c:v>2.1815517278744583</c:v>
                </c:pt>
                <c:pt idx="629">
                  <c:v>2.1818607175975595</c:v>
                </c:pt>
                <c:pt idx="630">
                  <c:v>2.1821692164710136</c:v>
                </c:pt>
                <c:pt idx="631">
                  <c:v>2.1824772260518377</c:v>
                </c:pt>
                <c:pt idx="632">
                  <c:v>2.182784747889654</c:v>
                </c:pt>
                <c:pt idx="633">
                  <c:v>2.1830917835267334</c:v>
                </c:pt>
                <c:pt idx="634">
                  <c:v>2.1833983344980434</c:v>
                </c:pt>
                <c:pt idx="635">
                  <c:v>2.183704402331295</c:v>
                </c:pt>
                <c:pt idx="636">
                  <c:v>2.1840099885469861</c:v>
                </c:pt>
                <c:pt idx="637">
                  <c:v>2.1843150946584484</c:v>
                </c:pt>
                <c:pt idx="638">
                  <c:v>2.1846197221718926</c:v>
                </c:pt>
                <c:pt idx="639">
                  <c:v>2.1849238725864515</c:v>
                </c:pt>
                <c:pt idx="640">
                  <c:v>2.1852275473942262</c:v>
                </c:pt>
                <c:pt idx="641">
                  <c:v>2.1855307480803283</c:v>
                </c:pt>
                <c:pt idx="642">
                  <c:v>2.1858334761229248</c:v>
                </c:pt>
                <c:pt idx="643">
                  <c:v>2.18613573299328</c:v>
                </c:pt>
                <c:pt idx="644">
                  <c:v>2.1864375201557995</c:v>
                </c:pt>
                <c:pt idx="645">
                  <c:v>2.1867388390680733</c:v>
                </c:pt>
                <c:pt idx="646">
                  <c:v>2.1870396911809156</c:v>
                </c:pt>
                <c:pt idx="647">
                  <c:v>2.1873400779384089</c:v>
                </c:pt>
                <c:pt idx="648">
                  <c:v>2.1876400007779457</c:v>
                </c:pt>
                <c:pt idx="649">
                  <c:v>2.1879394611302683</c:v>
                </c:pt>
                <c:pt idx="650">
                  <c:v>2.1882384604195106</c:v>
                </c:pt>
                <c:pt idx="651">
                  <c:v>2.188537000063238</c:v>
                </c:pt>
                <c:pt idx="652">
                  <c:v>2.1888350814724902</c:v>
                </c:pt>
                <c:pt idx="653">
                  <c:v>2.1891327060518169</c:v>
                </c:pt>
                <c:pt idx="654">
                  <c:v>2.189429875199322</c:v>
                </c:pt>
                <c:pt idx="655">
                  <c:v>2.1897265903066998</c:v>
                </c:pt>
                <c:pt idx="656">
                  <c:v>2.190022852759276</c:v>
                </c:pt>
                <c:pt idx="657">
                  <c:v>2.1903186639360452</c:v>
                </c:pt>
                <c:pt idx="658">
                  <c:v>2.1906140252097104</c:v>
                </c:pt>
                <c:pt idx="659">
                  <c:v>2.1909089379467206</c:v>
                </c:pt>
                <c:pt idx="660">
                  <c:v>2.1912034035073091</c:v>
                </c:pt>
                <c:pt idx="661">
                  <c:v>2.1914974232455311</c:v>
                </c:pt>
                <c:pt idx="662">
                  <c:v>2.1917909985093007</c:v>
                </c:pt>
                <c:pt idx="663">
                  <c:v>2.1920841306404282</c:v>
                </c:pt>
                <c:pt idx="664">
                  <c:v>2.1923768209746575</c:v>
                </c:pt>
                <c:pt idx="665">
                  <c:v>2.1926690708417005</c:v>
                </c:pt>
                <c:pt idx="666">
                  <c:v>2.1929608815652775</c:v>
                </c:pt>
                <c:pt idx="667">
                  <c:v>2.1932522544631476</c:v>
                </c:pt>
                <c:pt idx="668">
                  <c:v>2.1935431908471501</c:v>
                </c:pt>
                <c:pt idx="669">
                  <c:v>2.1938336920232357</c:v>
                </c:pt>
                <c:pt idx="670">
                  <c:v>2.1941237592915028</c:v>
                </c:pt>
                <c:pt idx="671">
                  <c:v>2.1944133939462342</c:v>
                </c:pt>
                <c:pt idx="672">
                  <c:v>2.1947025972759291</c:v>
                </c:pt>
                <c:pt idx="673">
                  <c:v>2.1949913705633399</c:v>
                </c:pt>
                <c:pt idx="674">
                  <c:v>2.1952797150855035</c:v>
                </c:pt>
                <c:pt idx="675">
                  <c:v>2.1955676321137787</c:v>
                </c:pt>
                <c:pt idx="676">
                  <c:v>2.1958551229138772</c:v>
                </c:pt>
                <c:pt idx="677">
                  <c:v>2.1961421887458972</c:v>
                </c:pt>
                <c:pt idx="678">
                  <c:v>2.1964288308643583</c:v>
                </c:pt>
                <c:pt idx="679">
                  <c:v>2.1967150505182325</c:v>
                </c:pt>
                <c:pt idx="680">
                  <c:v>2.1970008489509771</c:v>
                </c:pt>
                <c:pt idx="681">
                  <c:v>2.1972862274005687</c:v>
                </c:pt>
                <c:pt idx="682">
                  <c:v>2.197571187099534</c:v>
                </c:pt>
                <c:pt idx="683">
                  <c:v>2.197855729274981</c:v>
                </c:pt>
                <c:pt idx="684">
                  <c:v>2.1981398551486326</c:v>
                </c:pt>
                <c:pt idx="685">
                  <c:v>2.1984235659368574</c:v>
                </c:pt>
                <c:pt idx="686">
                  <c:v>2.1987068628507003</c:v>
                </c:pt>
                <c:pt idx="687">
                  <c:v>2.1989897470959137</c:v>
                </c:pt>
                <c:pt idx="688">
                  <c:v>2.1992722198729888</c:v>
                </c:pt>
                <c:pt idx="689">
                  <c:v>2.1995542823771856</c:v>
                </c:pt>
                <c:pt idx="690">
                  <c:v>2.1998359357985646</c:v>
                </c:pt>
                <c:pt idx="691">
                  <c:v>2.2001171813220148</c:v>
                </c:pt>
                <c:pt idx="692">
                  <c:v>2.2003980201272846</c:v>
                </c:pt>
                <c:pt idx="693">
                  <c:v>2.2006784533890125</c:v>
                </c:pt>
                <c:pt idx="694">
                  <c:v>2.2009584822767545</c:v>
                </c:pt>
                <c:pt idx="695">
                  <c:v>2.2012381079550156</c:v>
                </c:pt>
                <c:pt idx="696">
                  <c:v>2.2015173315832777</c:v>
                </c:pt>
                <c:pt idx="697">
                  <c:v>2.2017961543160269</c:v>
                </c:pt>
                <c:pt idx="698">
                  <c:v>2.2020745773027857</c:v>
                </c:pt>
                <c:pt idx="699">
                  <c:v>2.2023526016881392</c:v>
                </c:pt>
                <c:pt idx="700">
                  <c:v>2.2026302286117625</c:v>
                </c:pt>
                <c:pt idx="701">
                  <c:v>2.2029074592084505</c:v>
                </c:pt>
                <c:pt idx="702">
                  <c:v>2.2031842946081457</c:v>
                </c:pt>
                <c:pt idx="703">
                  <c:v>2.2034607359359644</c:v>
                </c:pt>
                <c:pt idx="704">
                  <c:v>2.2037367843122251</c:v>
                </c:pt>
                <c:pt idx="705">
                  <c:v>2.2040124408524755</c:v>
                </c:pt>
                <c:pt idx="706">
                  <c:v>2.2042877066675208</c:v>
                </c:pt>
                <c:pt idx="707">
                  <c:v>2.2045625828634474</c:v>
                </c:pt>
                <c:pt idx="708">
                  <c:v>2.2048370705416533</c:v>
                </c:pt>
                <c:pt idx="709">
                  <c:v>2.205111170798872</c:v>
                </c:pt>
                <c:pt idx="710">
                  <c:v>2.2053848847272</c:v>
                </c:pt>
                <c:pt idx="711">
                  <c:v>2.2056582134141225</c:v>
                </c:pt>
                <c:pt idx="712">
                  <c:v>2.2059311579425387</c:v>
                </c:pt>
                <c:pt idx="713">
                  <c:v>2.2062037193907891</c:v>
                </c:pt>
                <c:pt idx="714">
                  <c:v>2.2064758988326805</c:v>
                </c:pt>
                <c:pt idx="715">
                  <c:v>2.2067476973375091</c:v>
                </c:pt>
                <c:pt idx="716">
                  <c:v>2.2070191159700903</c:v>
                </c:pt>
                <c:pt idx="717">
                  <c:v>2.2072901557907789</c:v>
                </c:pt>
                <c:pt idx="718">
                  <c:v>2.207560817855498</c:v>
                </c:pt>
                <c:pt idx="719">
                  <c:v>2.20783110321576</c:v>
                </c:pt>
                <c:pt idx="720">
                  <c:v>2.2081010129186942</c:v>
                </c:pt>
                <c:pt idx="721">
                  <c:v>2.2083705480070699</c:v>
                </c:pt>
                <c:pt idx="722">
                  <c:v>2.2086397095193195</c:v>
                </c:pt>
                <c:pt idx="723">
                  <c:v>2.2089084984895648</c:v>
                </c:pt>
                <c:pt idx="724">
                  <c:v>2.2091769159476389</c:v>
                </c:pt>
                <c:pt idx="725">
                  <c:v>2.2094449629191106</c:v>
                </c:pt>
                <c:pt idx="726">
                  <c:v>2.209712640425308</c:v>
                </c:pt>
                <c:pt idx="727">
                  <c:v>2.2099799494833423</c:v>
                </c:pt>
                <c:pt idx="728">
                  <c:v>2.210246891106129</c:v>
                </c:pt>
                <c:pt idx="729">
                  <c:v>2.2105134663024142</c:v>
                </c:pt>
                <c:pt idx="730">
                  <c:v>2.2107796760767937</c:v>
                </c:pt>
                <c:pt idx="731">
                  <c:v>2.2110455214297398</c:v>
                </c:pt>
                <c:pt idx="732">
                  <c:v>2.2113110033576193</c:v>
                </c:pt>
                <c:pt idx="733">
                  <c:v>2.2115761228527204</c:v>
                </c:pt>
                <c:pt idx="734">
                  <c:v>2.2118408809032717</c:v>
                </c:pt>
                <c:pt idx="735">
                  <c:v>2.2121052784934654</c:v>
                </c:pt>
                <c:pt idx="736">
                  <c:v>2.2123693166034801</c:v>
                </c:pt>
                <c:pt idx="737">
                  <c:v>2.2126329962095017</c:v>
                </c:pt>
                <c:pt idx="738">
                  <c:v>2.2128963182837444</c:v>
                </c:pt>
                <c:pt idx="739">
                  <c:v>2.2131592837944734</c:v>
                </c:pt>
                <c:pt idx="740">
                  <c:v>2.2134218937060259</c:v>
                </c:pt>
                <c:pt idx="741">
                  <c:v>2.2136841489788326</c:v>
                </c:pt>
                <c:pt idx="742">
                  <c:v>2.2139460505694375</c:v>
                </c:pt>
                <c:pt idx="743">
                  <c:v>2.2142075994305213</c:v>
                </c:pt>
                <c:pt idx="744">
                  <c:v>2.2144687965109187</c:v>
                </c:pt>
                <c:pt idx="745">
                  <c:v>2.2147296427556427</c:v>
                </c:pt>
                <c:pt idx="746">
                  <c:v>2.2149901391059026</c:v>
                </c:pt>
                <c:pt idx="747">
                  <c:v>2.2152502864991255</c:v>
                </c:pt>
                <c:pt idx="748">
                  <c:v>2.215510085868976</c:v>
                </c:pt>
                <c:pt idx="749">
                  <c:v>2.2157695381453761</c:v>
                </c:pt>
                <c:pt idx="750">
                  <c:v>2.2160286442545276</c:v>
                </c:pt>
                <c:pt idx="751">
                  <c:v>2.2162874051189272</c:v>
                </c:pt>
                <c:pt idx="752">
                  <c:v>2.216545821657391</c:v>
                </c:pt>
                <c:pt idx="753">
                  <c:v>2.2168038947850714</c:v>
                </c:pt>
                <c:pt idx="754">
                  <c:v>2.2170616254134772</c:v>
                </c:pt>
                <c:pt idx="755">
                  <c:v>2.2173190144504931</c:v>
                </c:pt>
                <c:pt idx="756">
                  <c:v>2.2175760628003975</c:v>
                </c:pt>
                <c:pt idx="757">
                  <c:v>2.2178327713638848</c:v>
                </c:pt>
                <c:pt idx="758">
                  <c:v>2.2180891410380807</c:v>
                </c:pt>
                <c:pt idx="759">
                  <c:v>2.2183451727165635</c:v>
                </c:pt>
                <c:pt idx="760">
                  <c:v>2.2186008672893811</c:v>
                </c:pt>
                <c:pt idx="761">
                  <c:v>2.2188562256430715</c:v>
                </c:pt>
                <c:pt idx="762">
                  <c:v>2.219111248660679</c:v>
                </c:pt>
                <c:pt idx="763">
                  <c:v>2.2193659372217738</c:v>
                </c:pt>
                <c:pt idx="764">
                  <c:v>2.2196202922024706</c:v>
                </c:pt>
                <c:pt idx="765">
                  <c:v>2.2198743144754456</c:v>
                </c:pt>
                <c:pt idx="766">
                  <c:v>2.220128004909955</c:v>
                </c:pt>
                <c:pt idx="767">
                  <c:v>2.2203813643718533</c:v>
                </c:pt>
                <c:pt idx="768">
                  <c:v>2.2206343937236102</c:v>
                </c:pt>
                <c:pt idx="769">
                  <c:v>2.2208870938243281</c:v>
                </c:pt>
                <c:pt idx="770">
                  <c:v>2.2211394655297609</c:v>
                </c:pt>
                <c:pt idx="771">
                  <c:v>2.2213915096923307</c:v>
                </c:pt>
                <c:pt idx="772">
                  <c:v>2.2216432271611435</c:v>
                </c:pt>
                <c:pt idx="773">
                  <c:v>2.2218946187820094</c:v>
                </c:pt>
                <c:pt idx="774">
                  <c:v>2.2221456853974568</c:v>
                </c:pt>
                <c:pt idx="775">
                  <c:v>2.2223964278467521</c:v>
                </c:pt>
                <c:pt idx="776">
                  <c:v>2.2226468469659131</c:v>
                </c:pt>
                <c:pt idx="777">
                  <c:v>2.2228969435877293</c:v>
                </c:pt>
                <c:pt idx="778">
                  <c:v>2.2231467185417757</c:v>
                </c:pt>
                <c:pt idx="779">
                  <c:v>2.2233961726544313</c:v>
                </c:pt>
                <c:pt idx="780">
                  <c:v>2.2236453067488942</c:v>
                </c:pt>
                <c:pt idx="781">
                  <c:v>2.2238941216451988</c:v>
                </c:pt>
                <c:pt idx="782">
                  <c:v>2.2241426181602311</c:v>
                </c:pt>
                <c:pt idx="783">
                  <c:v>2.2243907971077457</c:v>
                </c:pt>
                <c:pt idx="784">
                  <c:v>2.2246386592983809</c:v>
                </c:pt>
                <c:pt idx="785">
                  <c:v>2.2248862055396756</c:v>
                </c:pt>
                <c:pt idx="786">
                  <c:v>2.2251334366360838</c:v>
                </c:pt>
                <c:pt idx="787">
                  <c:v>2.2253803533889913</c:v>
                </c:pt>
                <c:pt idx="788">
                  <c:v>2.2256269565967317</c:v>
                </c:pt>
                <c:pt idx="789">
                  <c:v>2.2258732470546008</c:v>
                </c:pt>
                <c:pt idx="790">
                  <c:v>2.226119225554871</c:v>
                </c:pt>
                <c:pt idx="791">
                  <c:v>2.2263648928868101</c:v>
                </c:pt>
                <c:pt idx="792">
                  <c:v>2.2266102498366931</c:v>
                </c:pt>
                <c:pt idx="793">
                  <c:v>2.2268552971878193</c:v>
                </c:pt>
                <c:pt idx="794">
                  <c:v>2.2271000357205253</c:v>
                </c:pt>
                <c:pt idx="795">
                  <c:v>2.2273444662122031</c:v>
                </c:pt>
                <c:pt idx="796">
                  <c:v>2.2275885894373109</c:v>
                </c:pt>
                <c:pt idx="797">
                  <c:v>2.2278324061673915</c:v>
                </c:pt>
                <c:pt idx="798">
                  <c:v>2.2280759171710844</c:v>
                </c:pt>
                <c:pt idx="799">
                  <c:v>2.2283191232141424</c:v>
                </c:pt>
                <c:pt idx="800">
                  <c:v>2.2285620250594431</c:v>
                </c:pt>
                <c:pt idx="801">
                  <c:v>2.2288046234670071</c:v>
                </c:pt>
                <c:pt idx="802">
                  <c:v>2.2290469191940088</c:v>
                </c:pt>
                <c:pt idx="803">
                  <c:v>2.2292889129947926</c:v>
                </c:pt>
                <c:pt idx="804">
                  <c:v>2.2295306056208868</c:v>
                </c:pt>
                <c:pt idx="805">
                  <c:v>2.2297719978210164</c:v>
                </c:pt>
                <c:pt idx="806">
                  <c:v>2.2300130903411186</c:v>
                </c:pt>
                <c:pt idx="807">
                  <c:v>2.2302538839243558</c:v>
                </c:pt>
                <c:pt idx="808">
                  <c:v>2.2304943793111285</c:v>
                </c:pt>
                <c:pt idx="809">
                  <c:v>2.2307345772390907</c:v>
                </c:pt>
                <c:pt idx="810">
                  <c:v>2.2309744784431627</c:v>
                </c:pt>
                <c:pt idx="811">
                  <c:v>2.2312140836555447</c:v>
                </c:pt>
                <c:pt idx="812">
                  <c:v>2.2314533936057295</c:v>
                </c:pt>
                <c:pt idx="813">
                  <c:v>2.2316924090205164</c:v>
                </c:pt>
                <c:pt idx="814">
                  <c:v>2.2319311306240248</c:v>
                </c:pt>
                <c:pt idx="815">
                  <c:v>2.2321695591377071</c:v>
                </c:pt>
                <c:pt idx="816">
                  <c:v>2.2324076952803611</c:v>
                </c:pt>
                <c:pt idx="817">
                  <c:v>2.2326455397681442</c:v>
                </c:pt>
                <c:pt idx="818">
                  <c:v>2.2328830933145851</c:v>
                </c:pt>
                <c:pt idx="819">
                  <c:v>2.2331203566305975</c:v>
                </c:pt>
                <c:pt idx="820">
                  <c:v>2.2333573304244929</c:v>
                </c:pt>
                <c:pt idx="821">
                  <c:v>2.2335940154019931</c:v>
                </c:pt>
                <c:pt idx="822">
                  <c:v>2.2338304122662413</c:v>
                </c:pt>
                <c:pt idx="823">
                  <c:v>2.2340665217178182</c:v>
                </c:pt>
                <c:pt idx="824">
                  <c:v>2.2343023444547505</c:v>
                </c:pt>
                <c:pt idx="825">
                  <c:v>2.2345378811725265</c:v>
                </c:pt>
                <c:pt idx="826">
                  <c:v>2.2347731325641051</c:v>
                </c:pt>
                <c:pt idx="827">
                  <c:v>2.2350080993199324</c:v>
                </c:pt>
                <c:pt idx="828">
                  <c:v>2.2352427821279486</c:v>
                </c:pt>
                <c:pt idx="829">
                  <c:v>2.2354771816736054</c:v>
                </c:pt>
                <c:pt idx="830">
                  <c:v>2.2357112986398744</c:v>
                </c:pt>
                <c:pt idx="831">
                  <c:v>2.2359451337072591</c:v>
                </c:pt>
                <c:pt idx="832">
                  <c:v>2.2361786875538101</c:v>
                </c:pt>
                <c:pt idx="833">
                  <c:v>2.2364119608551323</c:v>
                </c:pt>
                <c:pt idx="834">
                  <c:v>2.2366449542844</c:v>
                </c:pt>
                <c:pt idx="835">
                  <c:v>2.2368776685123675</c:v>
                </c:pt>
                <c:pt idx="836">
                  <c:v>2.2371101042073804</c:v>
                </c:pt>
                <c:pt idx="837">
                  <c:v>2.2373422620353871</c:v>
                </c:pt>
                <c:pt idx="838">
                  <c:v>2.2375741426599518</c:v>
                </c:pt>
                <c:pt idx="839">
                  <c:v>2.2378057467422625</c:v>
                </c:pt>
                <c:pt idx="840">
                  <c:v>2.2380370749411465</c:v>
                </c:pt>
                <c:pt idx="841">
                  <c:v>2.2382681279130776</c:v>
                </c:pt>
                <c:pt idx="842">
                  <c:v>2.238498906312191</c:v>
                </c:pt>
                <c:pt idx="843">
                  <c:v>2.2387294107902913</c:v>
                </c:pt>
                <c:pt idx="844">
                  <c:v>2.2389596419968658</c:v>
                </c:pt>
                <c:pt idx="845">
                  <c:v>2.2391896005790941</c:v>
                </c:pt>
                <c:pt idx="846">
                  <c:v>2.2394192871818595</c:v>
                </c:pt>
                <c:pt idx="847">
                  <c:v>2.2396487024477603</c:v>
                </c:pt>
                <c:pt idx="848">
                  <c:v>2.2398778470171186</c:v>
                </c:pt>
                <c:pt idx="849">
                  <c:v>2.2401067215279946</c:v>
                </c:pt>
                <c:pt idx="850">
                  <c:v>2.2403353266161941</c:v>
                </c:pt>
                <c:pt idx="851">
                  <c:v>2.2405636629152803</c:v>
                </c:pt>
                <c:pt idx="852">
                  <c:v>2.2407917310565839</c:v>
                </c:pt>
                <c:pt idx="853">
                  <c:v>2.241019531669215</c:v>
                </c:pt>
                <c:pt idx="854">
                  <c:v>2.2412470653800711</c:v>
                </c:pt>
                <c:pt idx="855">
                  <c:v>2.2414743328138496</c:v>
                </c:pt>
                <c:pt idx="856">
                  <c:v>2.2417013345930572</c:v>
                </c:pt>
                <c:pt idx="857">
                  <c:v>2.2419280713380196</c:v>
                </c:pt>
                <c:pt idx="858">
                  <c:v>2.242154543666893</c:v>
                </c:pt>
                <c:pt idx="859">
                  <c:v>2.2423807521956736</c:v>
                </c:pt>
                <c:pt idx="860">
                  <c:v>2.2426066975382057</c:v>
                </c:pt>
                <c:pt idx="861">
                  <c:v>2.2428323803061962</c:v>
                </c:pt>
                <c:pt idx="862">
                  <c:v>2.2430578011092202</c:v>
                </c:pt>
                <c:pt idx="863">
                  <c:v>2.2432829605547324</c:v>
                </c:pt>
                <c:pt idx="864">
                  <c:v>2.2435078592480786</c:v>
                </c:pt>
                <c:pt idx="865">
                  <c:v>2.2437324977925019</c:v>
                </c:pt>
                <c:pt idx="866">
                  <c:v>2.2439568767891558</c:v>
                </c:pt>
                <c:pt idx="867">
                  <c:v>2.244180996837112</c:v>
                </c:pt>
                <c:pt idx="868">
                  <c:v>2.2444048585333709</c:v>
                </c:pt>
                <c:pt idx="869">
                  <c:v>2.2446284624728698</c:v>
                </c:pt>
                <c:pt idx="870">
                  <c:v>2.2448518092484946</c:v>
                </c:pt>
                <c:pt idx="871">
                  <c:v>2.2450748994510867</c:v>
                </c:pt>
                <c:pt idx="872">
                  <c:v>2.2452977336694548</c:v>
                </c:pt>
                <c:pt idx="873">
                  <c:v>2.2455203124903815</c:v>
                </c:pt>
                <c:pt idx="874">
                  <c:v>2.2457426364986359</c:v>
                </c:pt>
                <c:pt idx="875">
                  <c:v>2.2459647062769794</c:v>
                </c:pt>
                <c:pt idx="876">
                  <c:v>2.2461865224061781</c:v>
                </c:pt>
                <c:pt idx="877">
                  <c:v>2.2464080854650086</c:v>
                </c:pt>
                <c:pt idx="878">
                  <c:v>2.2466293960302703</c:v>
                </c:pt>
                <c:pt idx="879">
                  <c:v>2.246850454676792</c:v>
                </c:pt>
                <c:pt idx="880">
                  <c:v>2.247071261977442</c:v>
                </c:pt>
                <c:pt idx="881">
                  <c:v>2.247291818503137</c:v>
                </c:pt>
                <c:pt idx="882">
                  <c:v>2.2475121248228493</c:v>
                </c:pt>
                <c:pt idx="883">
                  <c:v>2.2477321815036198</c:v>
                </c:pt>
                <c:pt idx="884">
                  <c:v>2.247951989110561</c:v>
                </c:pt>
                <c:pt idx="885">
                  <c:v>2.2481715482068707</c:v>
                </c:pt>
                <c:pt idx="886">
                  <c:v>2.2483908593538375</c:v>
                </c:pt>
                <c:pt idx="887">
                  <c:v>2.2486099231108509</c:v>
                </c:pt>
                <c:pt idx="888">
                  <c:v>2.2488287400354099</c:v>
                </c:pt>
                <c:pt idx="889">
                  <c:v>2.2490473106831308</c:v>
                </c:pt>
                <c:pt idx="890">
                  <c:v>2.2492656356077561</c:v>
                </c:pt>
                <c:pt idx="891">
                  <c:v>2.249483715361162</c:v>
                </c:pt>
                <c:pt idx="892">
                  <c:v>2.2497015504933682</c:v>
                </c:pt>
                <c:pt idx="893">
                  <c:v>2.2499191415525468</c:v>
                </c:pt>
                <c:pt idx="894">
                  <c:v>2.2501364890850271</c:v>
                </c:pt>
                <c:pt idx="895">
                  <c:v>2.2503535936353076</c:v>
                </c:pt>
                <c:pt idx="896">
                  <c:v>2.250570455746062</c:v>
                </c:pt>
                <c:pt idx="897">
                  <c:v>2.250787075958149</c:v>
                </c:pt>
                <c:pt idx="898">
                  <c:v>2.2510034548106175</c:v>
                </c:pt>
                <c:pt idx="899">
                  <c:v>2.251219592840719</c:v>
                </c:pt>
                <c:pt idx="900">
                  <c:v>2.2514354905839116</c:v>
                </c:pt>
                <c:pt idx="901">
                  <c:v>2.2516511485738695</c:v>
                </c:pt>
                <c:pt idx="902">
                  <c:v>2.2518665673424918</c:v>
                </c:pt>
                <c:pt idx="903">
                  <c:v>2.2520817474199091</c:v>
                </c:pt>
                <c:pt idx="904">
                  <c:v>2.2522966893344911</c:v>
                </c:pt>
                <c:pt idx="905">
                  <c:v>2.2525113936128562</c:v>
                </c:pt>
                <c:pt idx="906">
                  <c:v>2.252725860779877</c:v>
                </c:pt>
                <c:pt idx="907">
                  <c:v>2.2529400913586901</c:v>
                </c:pt>
                <c:pt idx="908">
                  <c:v>2.2531540858707015</c:v>
                </c:pt>
                <c:pt idx="909">
                  <c:v>2.2533678448355969</c:v>
                </c:pt>
                <c:pt idx="910">
                  <c:v>2.2535813687713464</c:v>
                </c:pt>
                <c:pt idx="911">
                  <c:v>2.2537946581942143</c:v>
                </c:pt>
                <c:pt idx="912">
                  <c:v>2.2540077136187655</c:v>
                </c:pt>
                <c:pt idx="913">
                  <c:v>2.2542205355578733</c:v>
                </c:pt>
                <c:pt idx="914">
                  <c:v>2.254433124522726</c:v>
                </c:pt>
                <c:pt idx="915">
                  <c:v>2.2546454810228367</c:v>
                </c:pt>
                <c:pt idx="916">
                  <c:v>2.2548576055660465</c:v>
                </c:pt>
                <c:pt idx="917">
                  <c:v>2.255069498658536</c:v>
                </c:pt>
                <c:pt idx="918">
                  <c:v>2.2552811608048295</c:v>
                </c:pt>
                <c:pt idx="919">
                  <c:v>2.2554925925078049</c:v>
                </c:pt>
                <c:pt idx="920">
                  <c:v>2.2557037942686975</c:v>
                </c:pt>
                <c:pt idx="921">
                  <c:v>2.2559147665871109</c:v>
                </c:pt>
                <c:pt idx="922">
                  <c:v>2.2561255099610209</c:v>
                </c:pt>
                <c:pt idx="923">
                  <c:v>2.2563360248867843</c:v>
                </c:pt>
                <c:pt idx="924">
                  <c:v>2.2565463118591453</c:v>
                </c:pt>
                <c:pt idx="925">
                  <c:v>2.2567563713712433</c:v>
                </c:pt>
                <c:pt idx="926">
                  <c:v>2.2569662039146183</c:v>
                </c:pt>
                <c:pt idx="927">
                  <c:v>2.2571758099792194</c:v>
                </c:pt>
                <c:pt idx="928">
                  <c:v>2.2573851900534105</c:v>
                </c:pt>
                <c:pt idx="929">
                  <c:v>2.2575943446239775</c:v>
                </c:pt>
                <c:pt idx="930">
                  <c:v>2.257803274176136</c:v>
                </c:pt>
                <c:pt idx="931">
                  <c:v>2.2580119791935367</c:v>
                </c:pt>
                <c:pt idx="932">
                  <c:v>2.258220460158272</c:v>
                </c:pt>
                <c:pt idx="933">
                  <c:v>2.2584287175508844</c:v>
                </c:pt>
                <c:pt idx="934">
                  <c:v>2.2586367518503714</c:v>
                </c:pt>
                <c:pt idx="935">
                  <c:v>2.2588445635341934</c:v>
                </c:pt>
                <c:pt idx="936">
                  <c:v>2.2590521530782786</c:v>
                </c:pt>
                <c:pt idx="937">
                  <c:v>2.2592595209570319</c:v>
                </c:pt>
                <c:pt idx="938">
                  <c:v>2.259466667643339</c:v>
                </c:pt>
                <c:pt idx="939">
                  <c:v>2.259673593608575</c:v>
                </c:pt>
                <c:pt idx="940">
                  <c:v>2.2598802993226084</c:v>
                </c:pt>
                <c:pt idx="941">
                  <c:v>2.2600867852538107</c:v>
                </c:pt>
                <c:pt idx="942">
                  <c:v>2.2602930518690596</c:v>
                </c:pt>
                <c:pt idx="943">
                  <c:v>2.2604990996337477</c:v>
                </c:pt>
                <c:pt idx="944">
                  <c:v>2.2607049290117862</c:v>
                </c:pt>
                <c:pt idx="945">
                  <c:v>2.2609105404656149</c:v>
                </c:pt>
                <c:pt idx="946">
                  <c:v>2.2611159344562051</c:v>
                </c:pt>
                <c:pt idx="947">
                  <c:v>2.2613211114430665</c:v>
                </c:pt>
                <c:pt idx="948">
                  <c:v>2.2615260718842554</c:v>
                </c:pt>
                <c:pt idx="949">
                  <c:v>2.2617308162363781</c:v>
                </c:pt>
                <c:pt idx="950">
                  <c:v>2.2619353449545985</c:v>
                </c:pt>
                <c:pt idx="951">
                  <c:v>2.2621396584926448</c:v>
                </c:pt>
                <c:pt idx="952">
                  <c:v>2.2623437573028129</c:v>
                </c:pt>
                <c:pt idx="953">
                  <c:v>2.262547641835976</c:v>
                </c:pt>
                <c:pt idx="954">
                  <c:v>2.262751312541587</c:v>
                </c:pt>
                <c:pt idx="955">
                  <c:v>2.262954769867688</c:v>
                </c:pt>
                <c:pt idx="956">
                  <c:v>2.2631580142609122</c:v>
                </c:pt>
                <c:pt idx="957">
                  <c:v>2.2633610461664935</c:v>
                </c:pt>
                <c:pt idx="958">
                  <c:v>2.2635638660282709</c:v>
                </c:pt>
                <c:pt idx="959">
                  <c:v>2.2637664742886936</c:v>
                </c:pt>
                <c:pt idx="960">
                  <c:v>2.2639688713888275</c:v>
                </c:pt>
                <c:pt idx="961">
                  <c:v>2.2641710577683609</c:v>
                </c:pt>
                <c:pt idx="962">
                  <c:v>2.2643730338656103</c:v>
                </c:pt>
                <c:pt idx="963">
                  <c:v>2.2645748001175261</c:v>
                </c:pt>
                <c:pt idx="964">
                  <c:v>2.2647763569596977</c:v>
                </c:pt>
                <c:pt idx="965">
                  <c:v>2.2649777048263608</c:v>
                </c:pt>
                <c:pt idx="966">
                  <c:v>2.2651788441504008</c:v>
                </c:pt>
                <c:pt idx="967">
                  <c:v>2.2653797753633595</c:v>
                </c:pt>
                <c:pt idx="968">
                  <c:v>2.2655804988954409</c:v>
                </c:pt>
                <c:pt idx="969">
                  <c:v>2.2657810151755164</c:v>
                </c:pt>
                <c:pt idx="970">
                  <c:v>2.2659813246311304</c:v>
                </c:pt>
                <c:pt idx="971">
                  <c:v>2.2661814276885051</c:v>
                </c:pt>
                <c:pt idx="972">
                  <c:v>2.2663813247725471</c:v>
                </c:pt>
                <c:pt idx="973">
                  <c:v>2.2665810163068518</c:v>
                </c:pt>
                <c:pt idx="974">
                  <c:v>2.26678050271371</c:v>
                </c:pt>
                <c:pt idx="975">
                  <c:v>2.2669797844141115</c:v>
                </c:pt>
                <c:pt idx="976">
                  <c:v>2.2671788618277522</c:v>
                </c:pt>
                <c:pt idx="977">
                  <c:v>2.2673777353730382</c:v>
                </c:pt>
                <c:pt idx="978">
                  <c:v>2.2675764054670915</c:v>
                </c:pt>
                <c:pt idx="979">
                  <c:v>2.2677748725257549</c:v>
                </c:pt>
                <c:pt idx="980">
                  <c:v>2.2679731369635983</c:v>
                </c:pt>
                <c:pt idx="981">
                  <c:v>2.2681711991939233</c:v>
                </c:pt>
                <c:pt idx="982">
                  <c:v>2.2683690596287671</c:v>
                </c:pt>
                <c:pt idx="983">
                  <c:v>2.2685667186789096</c:v>
                </c:pt>
                <c:pt idx="984">
                  <c:v>2.2687641767538773</c:v>
                </c:pt>
                <c:pt idx="985">
                  <c:v>2.2689614342619495</c:v>
                </c:pt>
                <c:pt idx="986">
                  <c:v>2.2691584916101615</c:v>
                </c:pt>
                <c:pt idx="987">
                  <c:v>2.2693553492043117</c:v>
                </c:pt>
                <c:pt idx="988">
                  <c:v>2.2695520074489655</c:v>
                </c:pt>
                <c:pt idx="989">
                  <c:v>2.2697484667474606</c:v>
                </c:pt>
                <c:pt idx="990">
                  <c:v>2.2699447275019109</c:v>
                </c:pt>
                <c:pt idx="991">
                  <c:v>2.2701407901132136</c:v>
                </c:pt>
                <c:pt idx="992">
                  <c:v>2.270336654981052</c:v>
                </c:pt>
                <c:pt idx="993">
                  <c:v>2.270532322503902</c:v>
                </c:pt>
                <c:pt idx="994">
                  <c:v>2.2707277930790362</c:v>
                </c:pt>
                <c:pt idx="995">
                  <c:v>2.2709230671025282</c:v>
                </c:pt>
                <c:pt idx="996">
                  <c:v>2.2711181449692588</c:v>
                </c:pt>
                <c:pt idx="997">
                  <c:v>2.2713130270729187</c:v>
                </c:pt>
                <c:pt idx="998">
                  <c:v>2.2715077138060158</c:v>
                </c:pt>
                <c:pt idx="999">
                  <c:v>2.2717022055598788</c:v>
                </c:pt>
                <c:pt idx="1000">
                  <c:v>2.2718965027246605</c:v>
                </c:pt>
                <c:pt idx="1001">
                  <c:v>2.2720906056893453</c:v>
                </c:pt>
                <c:pt idx="1002">
                  <c:v>2.2722845148417519</c:v>
                </c:pt>
                <c:pt idx="1003">
                  <c:v>2.2724782305685376</c:v>
                </c:pt>
                <c:pt idx="1004">
                  <c:v>2.2726717532552048</c:v>
                </c:pt>
                <c:pt idx="1005">
                  <c:v>2.2728650832861046</c:v>
                </c:pt>
                <c:pt idx="1006">
                  <c:v>2.2730582210444403</c:v>
                </c:pt>
                <c:pt idx="1007">
                  <c:v>2.2732511669122744</c:v>
                </c:pt>
                <c:pt idx="1008">
                  <c:v>2.2734439212705309</c:v>
                </c:pt>
                <c:pt idx="1009">
                  <c:v>2.2736364844990002</c:v>
                </c:pt>
                <c:pt idx="1010">
                  <c:v>2.2738288569763458</c:v>
                </c:pt>
                <c:pt idx="1011">
                  <c:v>2.2740210390801052</c:v>
                </c:pt>
                <c:pt idx="1012">
                  <c:v>2.2742130311866968</c:v>
                </c:pt>
                <c:pt idx="1013">
                  <c:v>2.274404833671424</c:v>
                </c:pt>
                <c:pt idx="1014">
                  <c:v>2.2745964469084785</c:v>
                </c:pt>
                <c:pt idx="1015">
                  <c:v>2.2747878712709468</c:v>
                </c:pt>
                <c:pt idx="1016">
                  <c:v>2.2749791071308119</c:v>
                </c:pt>
                <c:pt idx="1017">
                  <c:v>2.2751701548589596</c:v>
                </c:pt>
                <c:pt idx="1018">
                  <c:v>2.2753610148251822</c:v>
                </c:pt>
                <c:pt idx="1019">
                  <c:v>2.2755516873981825</c:v>
                </c:pt>
                <c:pt idx="1020">
                  <c:v>2.2757421729455785</c:v>
                </c:pt>
                <c:pt idx="1021">
                  <c:v>2.2759324718339076</c:v>
                </c:pt>
                <c:pt idx="1022">
                  <c:v>2.2761225844286304</c:v>
                </c:pt>
                <c:pt idx="1023">
                  <c:v>2.2763125110941353</c:v>
                </c:pt>
                <c:pt idx="1024">
                  <c:v>2.276502252193743</c:v>
                </c:pt>
                <c:pt idx="1025">
                  <c:v>2.2766918080897107</c:v>
                </c:pt>
                <c:pt idx="1026">
                  <c:v>2.276881179143234</c:v>
                </c:pt>
                <c:pt idx="1027">
                  <c:v>2.2770703657144553</c:v>
                </c:pt>
                <c:pt idx="1028">
                  <c:v>2.277259368162464</c:v>
                </c:pt>
                <c:pt idx="1029">
                  <c:v>2.2774481868453016</c:v>
                </c:pt>
                <c:pt idx="1030">
                  <c:v>2.2776368221199683</c:v>
                </c:pt>
                <c:pt idx="1031">
                  <c:v>2.277825274342423</c:v>
                </c:pt>
                <c:pt idx="1032">
                  <c:v>2.2780135438675901</c:v>
                </c:pt>
                <c:pt idx="1033">
                  <c:v>2.2782016310493631</c:v>
                </c:pt>
                <c:pt idx="1034">
                  <c:v>2.2783895362406077</c:v>
                </c:pt>
                <c:pt idx="1035">
                  <c:v>2.2785772597931664</c:v>
                </c:pt>
                <c:pt idx="1036">
                  <c:v>2.2787648020578621</c:v>
                </c:pt>
                <c:pt idx="1037">
                  <c:v>2.2789521633845036</c:v>
                </c:pt>
                <c:pt idx="1038">
                  <c:v>2.2791393441218863</c:v>
                </c:pt>
                <c:pt idx="1039">
                  <c:v>2.2793263446177994</c:v>
                </c:pt>
                <c:pt idx="1040">
                  <c:v>2.2795131652190275</c:v>
                </c:pt>
                <c:pt idx="1041">
                  <c:v>2.2796998062713563</c:v>
                </c:pt>
                <c:pt idx="1042">
                  <c:v>2.2798862681195744</c:v>
                </c:pt>
                <c:pt idx="1043">
                  <c:v>2.2800725511074793</c:v>
                </c:pt>
                <c:pt idx="1044">
                  <c:v>2.280258655577879</c:v>
                </c:pt>
                <c:pt idx="1045">
                  <c:v>2.2804445818725978</c:v>
                </c:pt>
                <c:pt idx="1046">
                  <c:v>2.2806303303324786</c:v>
                </c:pt>
                <c:pt idx="1047">
                  <c:v>2.2808159012973874</c:v>
                </c:pt>
                <c:pt idx="1048">
                  <c:v>2.2810012951062171</c:v>
                </c:pt>
                <c:pt idx="1049">
                  <c:v>2.2811865120968902</c:v>
                </c:pt>
                <c:pt idx="1050">
                  <c:v>2.2813715526063638</c:v>
                </c:pt>
                <c:pt idx="1051">
                  <c:v>2.2815564169706333</c:v>
                </c:pt>
                <c:pt idx="1052">
                  <c:v>2.2817411055247341</c:v>
                </c:pt>
                <c:pt idx="1053">
                  <c:v>2.281925618602747</c:v>
                </c:pt>
                <c:pt idx="1054">
                  <c:v>2.2821099565378029</c:v>
                </c:pt>
                <c:pt idx="1055">
                  <c:v>2.2822941196620836</c:v>
                </c:pt>
                <c:pt idx="1056">
                  <c:v>2.2824781083068264</c:v>
                </c:pt>
                <c:pt idx="1057">
                  <c:v>2.2826619228023293</c:v>
                </c:pt>
                <c:pt idx="1058">
                  <c:v>2.2828455634779523</c:v>
                </c:pt>
                <c:pt idx="1059">
                  <c:v>2.2830290306621221</c:v>
                </c:pt>
                <c:pt idx="1060">
                  <c:v>2.2832123246823364</c:v>
                </c:pt>
                <c:pt idx="1061">
                  <c:v>2.2833954458651649</c:v>
                </c:pt>
                <c:pt idx="1062">
                  <c:v>2.2835783945362551</c:v>
                </c:pt>
                <c:pt idx="1063">
                  <c:v>2.2837611710203354</c:v>
                </c:pt>
                <c:pt idx="1064">
                  <c:v>2.2839437756412178</c:v>
                </c:pt>
                <c:pt idx="1065">
                  <c:v>2.2841262087218017</c:v>
                </c:pt>
                <c:pt idx="1066">
                  <c:v>2.2843084705840777</c:v>
                </c:pt>
                <c:pt idx="1067">
                  <c:v>2.2844905615491298</c:v>
                </c:pt>
                <c:pt idx="1068">
                  <c:v>2.2846724819371405</c:v>
                </c:pt>
                <c:pt idx="1069">
                  <c:v>2.284854232067393</c:v>
                </c:pt>
                <c:pt idx="1070">
                  <c:v>2.285035812258275</c:v>
                </c:pt>
                <c:pt idx="1071">
                  <c:v>2.2852172228272818</c:v>
                </c:pt>
                <c:pt idx="1072">
                  <c:v>2.2853984640910201</c:v>
                </c:pt>
                <c:pt idx="1073">
                  <c:v>2.2855795363652107</c:v>
                </c:pt>
                <c:pt idx="1074">
                  <c:v>2.285760439964692</c:v>
                </c:pt>
                <c:pt idx="1075">
                  <c:v>2.2859411752034235</c:v>
                </c:pt>
                <c:pt idx="1076">
                  <c:v>2.2861217423944886</c:v>
                </c:pt>
                <c:pt idx="1077">
                  <c:v>2.2863021418500997</c:v>
                </c:pt>
                <c:pt idx="1078">
                  <c:v>2.2864823738815976</c:v>
                </c:pt>
                <c:pt idx="1079">
                  <c:v>2.2866624387994587</c:v>
                </c:pt>
                <c:pt idx="1080">
                  <c:v>2.286842336913296</c:v>
                </c:pt>
                <c:pt idx="1081">
                  <c:v>2.2870220685318632</c:v>
                </c:pt>
                <c:pt idx="1082">
                  <c:v>2.2872016339630572</c:v>
                </c:pt>
                <c:pt idx="1083">
                  <c:v>2.2873810335139213</c:v>
                </c:pt>
                <c:pt idx="1084">
                  <c:v>2.2875602674906497</c:v>
                </c:pt>
                <c:pt idx="1085">
                  <c:v>2.2877393361985883</c:v>
                </c:pt>
                <c:pt idx="1086">
                  <c:v>2.2879182399422406</c:v>
                </c:pt>
                <c:pt idx="1087">
                  <c:v>2.2880969790252679</c:v>
                </c:pt>
                <c:pt idx="1088">
                  <c:v>2.2882755537504944</c:v>
                </c:pt>
                <c:pt idx="1089">
                  <c:v>2.2884539644199098</c:v>
                </c:pt>
                <c:pt idx="1090">
                  <c:v>2.2886322113346722</c:v>
                </c:pt>
                <c:pt idx="1091">
                  <c:v>2.2888102947951112</c:v>
                </c:pt>
                <c:pt idx="1092">
                  <c:v>2.2889882151007308</c:v>
                </c:pt>
                <c:pt idx="1093">
                  <c:v>2.2891659725502125</c:v>
                </c:pt>
                <c:pt idx="1094">
                  <c:v>2.2893435674414189</c:v>
                </c:pt>
                <c:pt idx="1095">
                  <c:v>2.2895210000713955</c:v>
                </c:pt>
                <c:pt idx="1096">
                  <c:v>2.2896982707363751</c:v>
                </c:pt>
                <c:pt idx="1097">
                  <c:v>2.2898753797317788</c:v>
                </c:pt>
                <c:pt idx="1098">
                  <c:v>2.2900523273522211</c:v>
                </c:pt>
                <c:pt idx="1099">
                  <c:v>2.2902291138915123</c:v>
                </c:pt>
                <c:pt idx="1100">
                  <c:v>2.2904057396426598</c:v>
                </c:pt>
                <c:pt idx="1101">
                  <c:v>2.2905822048978735</c:v>
                </c:pt>
                <c:pt idx="1102">
                  <c:v>2.2907585099485663</c:v>
                </c:pt>
                <c:pt idx="1103">
                  <c:v>2.2909346550853589</c:v>
                </c:pt>
                <c:pt idx="1104">
                  <c:v>2.2911106405980819</c:v>
                </c:pt>
                <c:pt idx="1105">
                  <c:v>2.2912864667757789</c:v>
                </c:pt>
                <c:pt idx="1106">
                  <c:v>2.2914621339067076</c:v>
                </c:pt>
                <c:pt idx="1107">
                  <c:v>2.2916376422783462</c:v>
                </c:pt>
                <c:pt idx="1108">
                  <c:v>2.2918129921773929</c:v>
                </c:pt>
                <c:pt idx="1109">
                  <c:v>2.29198818388977</c:v>
                </c:pt>
                <c:pt idx="1110">
                  <c:v>2.2921632177006277</c:v>
                </c:pt>
                <c:pt idx="1111">
                  <c:v>2.2923380938943447</c:v>
                </c:pt>
                <c:pt idx="1112">
                  <c:v>2.2925128127545333</c:v>
                </c:pt>
                <c:pt idx="1113">
                  <c:v>2.2926873745640393</c:v>
                </c:pt>
                <c:pt idx="1114">
                  <c:v>2.2928617796049489</c:v>
                </c:pt>
                <c:pt idx="1115">
                  <c:v>2.293036028158586</c:v>
                </c:pt>
                <c:pt idx="1116">
                  <c:v>2.2932101205055209</c:v>
                </c:pt>
                <c:pt idx="1117">
                  <c:v>2.2933840569255675</c:v>
                </c:pt>
                <c:pt idx="1118">
                  <c:v>2.2935578376977901</c:v>
                </c:pt>
                <c:pt idx="1119">
                  <c:v>2.2937314631005048</c:v>
                </c:pt>
                <c:pt idx="1120">
                  <c:v>2.2939049334112798</c:v>
                </c:pt>
                <c:pt idx="1121">
                  <c:v>2.294078248906942</c:v>
                </c:pt>
                <c:pt idx="1122">
                  <c:v>2.2942514098635778</c:v>
                </c:pt>
                <c:pt idx="1123">
                  <c:v>2.2944244165565344</c:v>
                </c:pt>
                <c:pt idx="1124">
                  <c:v>2.2945972692604251</c:v>
                </c:pt>
                <c:pt idx="1125">
                  <c:v>2.2947699682491294</c:v>
                </c:pt>
                <c:pt idx="1126">
                  <c:v>2.2949425137957977</c:v>
                </c:pt>
                <c:pt idx="1127">
                  <c:v>2.2951149061728531</c:v>
                </c:pt>
                <c:pt idx="1128">
                  <c:v>2.2952871456519932</c:v>
                </c:pt>
                <c:pt idx="1129">
                  <c:v>2.2954592325041929</c:v>
                </c:pt>
                <c:pt idx="1130">
                  <c:v>2.2956311669997089</c:v>
                </c:pt>
                <c:pt idx="1131">
                  <c:v>2.2958029494080794</c:v>
                </c:pt>
                <c:pt idx="1132">
                  <c:v>2.2959745799981279</c:v>
                </c:pt>
                <c:pt idx="1133">
                  <c:v>2.2961460590379676</c:v>
                </c:pt>
                <c:pt idx="1134">
                  <c:v>2.2963173867949993</c:v>
                </c:pt>
                <c:pt idx="1135">
                  <c:v>2.2964885635359193</c:v>
                </c:pt>
                <c:pt idx="1136">
                  <c:v>2.2966595895267177</c:v>
                </c:pt>
                <c:pt idx="1137">
                  <c:v>2.2968304650326825</c:v>
                </c:pt>
                <c:pt idx="1138">
                  <c:v>2.2970011903184036</c:v>
                </c:pt>
                <c:pt idx="1139">
                  <c:v>2.2971717656477715</c:v>
                </c:pt>
                <c:pt idx="1140">
                  <c:v>2.2973421912839833</c:v>
                </c:pt>
                <c:pt idx="1141">
                  <c:v>2.2975124674895437</c:v>
                </c:pt>
                <c:pt idx="1142">
                  <c:v>2.2976825945262673</c:v>
                </c:pt>
                <c:pt idx="1143">
                  <c:v>2.2978525726552808</c:v>
                </c:pt>
                <c:pt idx="1144">
                  <c:v>2.2980224021370268</c:v>
                </c:pt>
                <c:pt idx="1145">
                  <c:v>2.2981920832312639</c:v>
                </c:pt>
                <c:pt idx="1146">
                  <c:v>2.2983616161970724</c:v>
                </c:pt>
                <c:pt idx="1147">
                  <c:v>2.2985310012928521</c:v>
                </c:pt>
                <c:pt idx="1148">
                  <c:v>2.2987002387763296</c:v>
                </c:pt>
                <c:pt idx="1149">
                  <c:v>2.2988693289045568</c:v>
                </c:pt>
                <c:pt idx="1150">
                  <c:v>2.2990382719339153</c:v>
                </c:pt>
                <c:pt idx="1151">
                  <c:v>2.299207068120118</c:v>
                </c:pt>
                <c:pt idx="1152">
                  <c:v>2.2993757177182119</c:v>
                </c:pt>
                <c:pt idx="1153">
                  <c:v>2.2995442209825798</c:v>
                </c:pt>
                <c:pt idx="1154">
                  <c:v>2.2997125781669427</c:v>
                </c:pt>
                <c:pt idx="1155">
                  <c:v>2.2998807895243631</c:v>
                </c:pt>
                <c:pt idx="1156">
                  <c:v>2.3000488553072458</c:v>
                </c:pt>
                <c:pt idx="1157">
                  <c:v>2.3002167757673404</c:v>
                </c:pt>
                <c:pt idx="1158">
                  <c:v>2.3003845511557452</c:v>
                </c:pt>
                <c:pt idx="1159">
                  <c:v>2.3005521817229084</c:v>
                </c:pt>
                <c:pt idx="1160">
                  <c:v>2.3007196677186279</c:v>
                </c:pt>
                <c:pt idx="1161">
                  <c:v>2.300887009392059</c:v>
                </c:pt>
                <c:pt idx="1162">
                  <c:v>2.301054206991711</c:v>
                </c:pt>
                <c:pt idx="1163">
                  <c:v>2.3012212607654532</c:v>
                </c:pt>
                <c:pt idx="1164">
                  <c:v>2.3013881709605153</c:v>
                </c:pt>
                <c:pt idx="1165">
                  <c:v>2.3015549378234899</c:v>
                </c:pt>
                <c:pt idx="1166">
                  <c:v>2.3017215616003353</c:v>
                </c:pt>
                <c:pt idx="1167">
                  <c:v>2.3018880425363775</c:v>
                </c:pt>
                <c:pt idx="1168">
                  <c:v>2.3020543808763114</c:v>
                </c:pt>
                <c:pt idx="1169">
                  <c:v>2.3022205768642041</c:v>
                </c:pt>
                <c:pt idx="1170">
                  <c:v>2.3023866307434964</c:v>
                </c:pt>
                <c:pt idx="1171">
                  <c:v>2.302552542757005</c:v>
                </c:pt>
                <c:pt idx="1172">
                  <c:v>2.3027183131469258</c:v>
                </c:pt>
                <c:pt idx="1173">
                  <c:v>2.3028839421548333</c:v>
                </c:pt>
                <c:pt idx="1174">
                  <c:v>2.3030494300216859</c:v>
                </c:pt>
                <c:pt idx="1175">
                  <c:v>2.3032147769878262</c:v>
                </c:pt>
                <c:pt idx="1176">
                  <c:v>2.3033799832929831</c:v>
                </c:pt>
                <c:pt idx="1177">
                  <c:v>2.3035450491762743</c:v>
                </c:pt>
                <c:pt idx="1178">
                  <c:v>2.3037099748762078</c:v>
                </c:pt>
                <c:pt idx="1179">
                  <c:v>2.303874760630686</c:v>
                </c:pt>
                <c:pt idx="1180">
                  <c:v>2.304039406677004</c:v>
                </c:pt>
                <c:pt idx="1181">
                  <c:v>2.3042039132518561</c:v>
                </c:pt>
                <c:pt idx="1182">
                  <c:v>2.3043682805913339</c:v>
                </c:pt>
                <c:pt idx="1183">
                  <c:v>2.3045325089309312</c:v>
                </c:pt>
                <c:pt idx="1184">
                  <c:v>2.3046965985055436</c:v>
                </c:pt>
                <c:pt idx="1185">
                  <c:v>2.3048605495494732</c:v>
                </c:pt>
                <c:pt idx="1186">
                  <c:v>2.3050243622964279</c:v>
                </c:pt>
                <c:pt idx="1187">
                  <c:v>2.3051880369795259</c:v>
                </c:pt>
                <c:pt idx="1188">
                  <c:v>2.3053515738312953</c:v>
                </c:pt>
                <c:pt idx="1189">
                  <c:v>2.3055149730836781</c:v>
                </c:pt>
                <c:pt idx="1190">
                  <c:v>2.3056782349680311</c:v>
                </c:pt>
                <c:pt idx="1191">
                  <c:v>2.3058413597151275</c:v>
                </c:pt>
                <c:pt idx="1192">
                  <c:v>2.3060043475551604</c:v>
                </c:pt>
                <c:pt idx="1193">
                  <c:v>2.3061671987177434</c:v>
                </c:pt>
                <c:pt idx="1194">
                  <c:v>2.3063299134319131</c:v>
                </c:pt>
                <c:pt idx="1195">
                  <c:v>2.30649249192613</c:v>
                </c:pt>
                <c:pt idx="1196">
                  <c:v>2.3066549344282823</c:v>
                </c:pt>
                <c:pt idx="1197">
                  <c:v>2.3068172411656866</c:v>
                </c:pt>
                <c:pt idx="1198">
                  <c:v>2.3069794123650897</c:v>
                </c:pt>
                <c:pt idx="1199">
                  <c:v>2.3071414482526715</c:v>
                </c:pt>
                <c:pt idx="1200">
                  <c:v>2.3073033490540453</c:v>
                </c:pt>
                <c:pt idx="1201">
                  <c:v>2.3074651149942609</c:v>
                </c:pt>
                <c:pt idx="1202">
                  <c:v>2.3076267462978066</c:v>
                </c:pt>
                <c:pt idx="1203">
                  <c:v>2.307788243188611</c:v>
                </c:pt>
                <c:pt idx="1204">
                  <c:v>2.3079496058900428</c:v>
                </c:pt>
                <c:pt idx="1205">
                  <c:v>2.3081108346249155</c:v>
                </c:pt>
                <c:pt idx="1206">
                  <c:v>2.308271929615489</c:v>
                </c:pt>
                <c:pt idx="1207">
                  <c:v>2.3084328910834691</c:v>
                </c:pt>
                <c:pt idx="1208">
                  <c:v>2.3085937192500108</c:v>
                </c:pt>
                <c:pt idx="1209">
                  <c:v>2.3087544143357208</c:v>
                </c:pt>
                <c:pt idx="1210">
                  <c:v>2.3089149765606587</c:v>
                </c:pt>
                <c:pt idx="1211">
                  <c:v>2.3090754061443386</c:v>
                </c:pt>
                <c:pt idx="1212">
                  <c:v>2.3092357033057302</c:v>
                </c:pt>
                <c:pt idx="1213">
                  <c:v>2.3093958682632625</c:v>
                </c:pt>
                <c:pt idx="1214">
                  <c:v>2.3095559012348241</c:v>
                </c:pt>
                <c:pt idx="1215">
                  <c:v>2.3097158024377649</c:v>
                </c:pt>
                <c:pt idx="1216">
                  <c:v>2.3098755720888993</c:v>
                </c:pt>
                <c:pt idx="1217">
                  <c:v>2.3100352104045059</c:v>
                </c:pt>
                <c:pt idx="1218">
                  <c:v>2.3101947176003312</c:v>
                </c:pt>
                <c:pt idx="1219">
                  <c:v>2.3103540938915912</c:v>
                </c:pt>
                <c:pt idx="1220">
                  <c:v>2.31051333949297</c:v>
                </c:pt>
                <c:pt idx="1221">
                  <c:v>2.310672454618627</c:v>
                </c:pt>
                <c:pt idx="1222">
                  <c:v>2.3108314394821932</c:v>
                </c:pt>
                <c:pt idx="1223">
                  <c:v>2.310990294296777</c:v>
                </c:pt>
                <c:pt idx="1224">
                  <c:v>2.3111490192749633</c:v>
                </c:pt>
                <c:pt idx="1225">
                  <c:v>2.3113076146288165</c:v>
                </c:pt>
                <c:pt idx="1226">
                  <c:v>2.3114660805698817</c:v>
                </c:pt>
                <c:pt idx="1227">
                  <c:v>2.3116244173091873</c:v>
                </c:pt>
                <c:pt idx="1228">
                  <c:v>2.3117826250572446</c:v>
                </c:pt>
                <c:pt idx="1229">
                  <c:v>2.3119407040240518</c:v>
                </c:pt>
                <c:pt idx="1230">
                  <c:v>2.3120986544190951</c:v>
                </c:pt>
                <c:pt idx="1231">
                  <c:v>2.3122564764513491</c:v>
                </c:pt>
                <c:pt idx="1232">
                  <c:v>2.3124141703292791</c:v>
                </c:pt>
                <c:pt idx="1233">
                  <c:v>2.3125717362608436</c:v>
                </c:pt>
                <c:pt idx="1234">
                  <c:v>2.3127291744534957</c:v>
                </c:pt>
                <c:pt idx="1235">
                  <c:v>2.3128864851141833</c:v>
                </c:pt>
                <c:pt idx="1236">
                  <c:v>2.3130436684493532</c:v>
                </c:pt>
                <c:pt idx="1237">
                  <c:v>2.3132007246649491</c:v>
                </c:pt>
                <c:pt idx="1238">
                  <c:v>2.3133576539664178</c:v>
                </c:pt>
                <c:pt idx="1239">
                  <c:v>2.3135144565587074</c:v>
                </c:pt>
                <c:pt idx="1240">
                  <c:v>2.3136711326462698</c:v>
                </c:pt>
                <c:pt idx="1241">
                  <c:v>2.3138276824330628</c:v>
                </c:pt>
                <c:pt idx="1242">
                  <c:v>2.3139841061225508</c:v>
                </c:pt>
                <c:pt idx="1243">
                  <c:v>2.3141404039177083</c:v>
                </c:pt>
                <c:pt idx="1244">
                  <c:v>2.3142965760210181</c:v>
                </c:pt>
                <c:pt idx="1245">
                  <c:v>2.3144526226344766</c:v>
                </c:pt>
                <c:pt idx="1246">
                  <c:v>2.3146085439595927</c:v>
                </c:pt>
                <c:pt idx="1247">
                  <c:v>2.314764340197391</c:v>
                </c:pt>
                <c:pt idx="1248">
                  <c:v>2.3149200115484123</c:v>
                </c:pt>
                <c:pt idx="1249">
                  <c:v>2.3150755582127149</c:v>
                </c:pt>
                <c:pt idx="1250">
                  <c:v>2.3152309803898783</c:v>
                </c:pt>
                <c:pt idx="1251">
                  <c:v>2.3153862782790018</c:v>
                </c:pt>
                <c:pt idx="1252">
                  <c:v>2.3155414520787083</c:v>
                </c:pt>
                <c:pt idx="1253">
                  <c:v>2.3156965019871443</c:v>
                </c:pt>
                <c:pt idx="1254">
                  <c:v>2.3158514282019826</c:v>
                </c:pt>
                <c:pt idx="1255">
                  <c:v>2.3160062309204226</c:v>
                </c:pt>
                <c:pt idx="1256">
                  <c:v>2.3161609103391934</c:v>
                </c:pt>
                <c:pt idx="1257">
                  <c:v>2.316315466654554</c:v>
                </c:pt>
                <c:pt idx="1258">
                  <c:v>2.3164699000622946</c:v>
                </c:pt>
                <c:pt idx="1259">
                  <c:v>2.3166242107577402</c:v>
                </c:pt>
                <c:pt idx="1260">
                  <c:v>2.3167783989357487</c:v>
                </c:pt>
                <c:pt idx="1261">
                  <c:v>2.3169324647907152</c:v>
                </c:pt>
                <c:pt idx="1262">
                  <c:v>2.3170864085165728</c:v>
                </c:pt>
                <c:pt idx="1263">
                  <c:v>2.3172402303067932</c:v>
                </c:pt>
                <c:pt idx="1264">
                  <c:v>2.3173939303543891</c:v>
                </c:pt>
                <c:pt idx="1265">
                  <c:v>2.3175475088519146</c:v>
                </c:pt>
                <c:pt idx="1266">
                  <c:v>2.3177009659914685</c:v>
                </c:pt>
                <c:pt idx="1267">
                  <c:v>2.3178543019646929</c:v>
                </c:pt>
                <c:pt idx="1268">
                  <c:v>2.3180075169627785</c:v>
                </c:pt>
                <c:pt idx="1269">
                  <c:v>2.3181606111764621</c:v>
                </c:pt>
                <c:pt idx="1270">
                  <c:v>2.3183135847960301</c:v>
                </c:pt>
                <c:pt idx="1271">
                  <c:v>2.3184664380113196</c:v>
                </c:pt>
                <c:pt idx="1272">
                  <c:v>2.3186191710117208</c:v>
                </c:pt>
                <c:pt idx="1273">
                  <c:v>2.3187717839861763</c:v>
                </c:pt>
                <c:pt idx="1274">
                  <c:v>2.3189242771231831</c:v>
                </c:pt>
                <c:pt idx="1275">
                  <c:v>2.3190766506107963</c:v>
                </c:pt>
                <c:pt idx="1276">
                  <c:v>2.3192289046366272</c:v>
                </c:pt>
                <c:pt idx="1277">
                  <c:v>2.3193810393878467</c:v>
                </c:pt>
                <c:pt idx="1278">
                  <c:v>2.3195330550511866</c:v>
                </c:pt>
                <c:pt idx="1279">
                  <c:v>2.3196849518129392</c:v>
                </c:pt>
                <c:pt idx="1280">
                  <c:v>2.3198367298589613</c:v>
                </c:pt>
                <c:pt idx="1281">
                  <c:v>2.3199883893746733</c:v>
                </c:pt>
                <c:pt idx="1282">
                  <c:v>2.3201399305450634</c:v>
                </c:pt>
                <c:pt idx="1283">
                  <c:v>2.3202913535546843</c:v>
                </c:pt>
                <c:pt idx="1284">
                  <c:v>2.3204426585876599</c:v>
                </c:pt>
                <c:pt idx="1285">
                  <c:v>2.3205938458276818</c:v>
                </c:pt>
                <c:pt idx="1286">
                  <c:v>2.3207449154580146</c:v>
                </c:pt>
                <c:pt idx="1287">
                  <c:v>2.3208958676614957</c:v>
                </c:pt>
                <c:pt idx="1288">
                  <c:v>2.3210467026205346</c:v>
                </c:pt>
                <c:pt idx="1289">
                  <c:v>2.3211974205171177</c:v>
                </c:pt>
                <c:pt idx="1290">
                  <c:v>2.3213480215328079</c:v>
                </c:pt>
                <c:pt idx="1291">
                  <c:v>2.3214985058487456</c:v>
                </c:pt>
                <c:pt idx="1292">
                  <c:v>2.3216488736456506</c:v>
                </c:pt>
                <c:pt idx="1293">
                  <c:v>2.3217991251038224</c:v>
                </c:pt>
                <c:pt idx="1294">
                  <c:v>2.321949260403144</c:v>
                </c:pt>
                <c:pt idx="1295">
                  <c:v>2.3220992797230799</c:v>
                </c:pt>
                <c:pt idx="1296">
                  <c:v>2.3222491832426808</c:v>
                </c:pt>
                <c:pt idx="1297">
                  <c:v>2.322398971140581</c:v>
                </c:pt>
                <c:pt idx="1298">
                  <c:v>2.3225486435950033</c:v>
                </c:pt>
                <c:pt idx="1299">
                  <c:v>2.322698200783758</c:v>
                </c:pt>
                <c:pt idx="1300">
                  <c:v>2.3228476428842453</c:v>
                </c:pt>
                <c:pt idx="1301">
                  <c:v>2.3229969700734561</c:v>
                </c:pt>
                <c:pt idx="1302">
                  <c:v>2.3231461825279731</c:v>
                </c:pt>
                <c:pt idx="1303">
                  <c:v>2.3232952804239728</c:v>
                </c:pt>
                <c:pt idx="1304">
                  <c:v>2.3234442639372253</c:v>
                </c:pt>
                <c:pt idx="1305">
                  <c:v>2.3235931332430972</c:v>
                </c:pt>
                <c:pt idx="1306">
                  <c:v>2.3237418885165519</c:v>
                </c:pt>
                <c:pt idx="1307">
                  <c:v>2.3238905299321515</c:v>
                </c:pt>
                <c:pt idx="1308">
                  <c:v>2.3240390576640571</c:v>
                </c:pt>
                <c:pt idx="1309">
                  <c:v>2.32418747188603</c:v>
                </c:pt>
                <c:pt idx="1310">
                  <c:v>2.3243357727714349</c:v>
                </c:pt>
                <c:pt idx="1311">
                  <c:v>2.3244839604932381</c:v>
                </c:pt>
                <c:pt idx="1312">
                  <c:v>2.3246320352240111</c:v>
                </c:pt>
                <c:pt idx="1313">
                  <c:v>2.3247799971359306</c:v>
                </c:pt>
                <c:pt idx="1314">
                  <c:v>2.3249278464007803</c:v>
                </c:pt>
                <c:pt idx="1315">
                  <c:v>2.3250755831899519</c:v>
                </c:pt>
                <c:pt idx="1316">
                  <c:v>2.3252232076744455</c:v>
                </c:pt>
                <c:pt idx="1317">
                  <c:v>2.325370720024873</c:v>
                </c:pt>
                <c:pt idx="1318">
                  <c:v>2.3255181204114557</c:v>
                </c:pt>
                <c:pt idx="1319">
                  <c:v>2.3256654090040301</c:v>
                </c:pt>
                <c:pt idx="1320">
                  <c:v>2.3258125859720442</c:v>
                </c:pt>
                <c:pt idx="1321">
                  <c:v>2.3259596514845633</c:v>
                </c:pt>
                <c:pt idx="1322">
                  <c:v>2.3261066057102662</c:v>
                </c:pt>
                <c:pt idx="1323">
                  <c:v>2.326253448817452</c:v>
                </c:pt>
                <c:pt idx="1324">
                  <c:v>2.3264001809740362</c:v>
                </c:pt>
                <c:pt idx="1325">
                  <c:v>2.3265468023475542</c:v>
                </c:pt>
                <c:pt idx="1326">
                  <c:v>2.3266933131051637</c:v>
                </c:pt>
                <c:pt idx="1327">
                  <c:v>2.3268397134136425</c:v>
                </c:pt>
                <c:pt idx="1328">
                  <c:v>2.3269860034393925</c:v>
                </c:pt>
                <c:pt idx="1329">
                  <c:v>2.3271321833484397</c:v>
                </c:pt>
                <c:pt idx="1330">
                  <c:v>2.327278253306436</c:v>
                </c:pt>
                <c:pt idx="1331">
                  <c:v>2.3274242134786585</c:v>
                </c:pt>
                <c:pt idx="1332">
                  <c:v>2.3275700640300125</c:v>
                </c:pt>
                <c:pt idx="1333">
                  <c:v>2.3277158051250328</c:v>
                </c:pt>
                <c:pt idx="1334">
                  <c:v>2.3278614369278832</c:v>
                </c:pt>
                <c:pt idx="1335">
                  <c:v>2.3280069596023583</c:v>
                </c:pt>
                <c:pt idx="1336">
                  <c:v>2.3281523733118856</c:v>
                </c:pt>
                <c:pt idx="1337">
                  <c:v>2.328297678219525</c:v>
                </c:pt>
                <c:pt idx="1338">
                  <c:v>2.3284428744879708</c:v>
                </c:pt>
                <c:pt idx="1339">
                  <c:v>2.3285879622795531</c:v>
                </c:pt>
                <c:pt idx="1340">
                  <c:v>2.3287329417562379</c:v>
                </c:pt>
                <c:pt idx="1341">
                  <c:v>2.3288778130796297</c:v>
                </c:pt>
                <c:pt idx="1342">
                  <c:v>2.3290225764109693</c:v>
                </c:pt>
                <c:pt idx="1343">
                  <c:v>2.3291672319111401</c:v>
                </c:pt>
                <c:pt idx="1344">
                  <c:v>2.3293117797406646</c:v>
                </c:pt>
                <c:pt idx="1345">
                  <c:v>2.3294562200597069</c:v>
                </c:pt>
                <c:pt idx="1346">
                  <c:v>2.329600553028075</c:v>
                </c:pt>
                <c:pt idx="1347">
                  <c:v>2.3297447788052201</c:v>
                </c:pt>
                <c:pt idx="1348">
                  <c:v>2.329888897550239</c:v>
                </c:pt>
                <c:pt idx="1349">
                  <c:v>2.3300329094218739</c:v>
                </c:pt>
                <c:pt idx="1350">
                  <c:v>2.3301768145785142</c:v>
                </c:pt>
                <c:pt idx="1351">
                  <c:v>2.3303206131781979</c:v>
                </c:pt>
                <c:pt idx="1352">
                  <c:v>2.3304643053786123</c:v>
                </c:pt>
                <c:pt idx="1353">
                  <c:v>2.3306078913370945</c:v>
                </c:pt>
                <c:pt idx="1354">
                  <c:v>2.3307513712106327</c:v>
                </c:pt>
                <c:pt idx="1355">
                  <c:v>2.3308947451558675</c:v>
                </c:pt>
                <c:pt idx="1356">
                  <c:v>2.3310380133290938</c:v>
                </c:pt>
                <c:pt idx="1357">
                  <c:v>2.3311811758862593</c:v>
                </c:pt>
                <c:pt idx="1358">
                  <c:v>2.3313242329829675</c:v>
                </c:pt>
                <c:pt idx="1359">
                  <c:v>2.3314671847744797</c:v>
                </c:pt>
                <c:pt idx="1360">
                  <c:v>2.3316100314157122</c:v>
                </c:pt>
                <c:pt idx="1361">
                  <c:v>2.331752773061242</c:v>
                </c:pt>
                <c:pt idx="1362">
                  <c:v>2.3318954098653042</c:v>
                </c:pt>
                <c:pt idx="1363">
                  <c:v>2.332037941981794</c:v>
                </c:pt>
                <c:pt idx="1364">
                  <c:v>2.3321803695642691</c:v>
                </c:pt>
                <c:pt idx="1365">
                  <c:v>2.3323226927659491</c:v>
                </c:pt>
                <c:pt idx="1366">
                  <c:v>2.3324649117397165</c:v>
                </c:pt>
                <c:pt idx="1367">
                  <c:v>2.3326070266381183</c:v>
                </c:pt>
                <c:pt idx="1368">
                  <c:v>2.3327490376133682</c:v>
                </c:pt>
                <c:pt idx="1369">
                  <c:v>2.3328909448173443</c:v>
                </c:pt>
                <c:pt idx="1370">
                  <c:v>2.3330327484015929</c:v>
                </c:pt>
                <c:pt idx="1371">
                  <c:v>2.3331744485173287</c:v>
                </c:pt>
                <c:pt idx="1372">
                  <c:v>2.3333160453154358</c:v>
                </c:pt>
                <c:pt idx="1373">
                  <c:v>2.3334575389464671</c:v>
                </c:pt>
                <c:pt idx="1374">
                  <c:v>2.3335989295606492</c:v>
                </c:pt>
                <c:pt idx="1375">
                  <c:v>2.3337402173078776</c:v>
                </c:pt>
                <c:pt idx="1376">
                  <c:v>2.3338814023377239</c:v>
                </c:pt>
                <c:pt idx="1377">
                  <c:v>2.3340224847994322</c:v>
                </c:pt>
                <c:pt idx="1378">
                  <c:v>2.3341634648419212</c:v>
                </c:pt>
                <c:pt idx="1379">
                  <c:v>2.3343043426137866</c:v>
                </c:pt>
                <c:pt idx="1380">
                  <c:v>2.3344451182633001</c:v>
                </c:pt>
                <c:pt idx="1381">
                  <c:v>2.3345857919384119</c:v>
                </c:pt>
                <c:pt idx="1382">
                  <c:v>2.3347263637867499</c:v>
                </c:pt>
                <c:pt idx="1383">
                  <c:v>2.3348668339556236</c:v>
                </c:pt>
                <c:pt idx="1384">
                  <c:v>2.3350072025920201</c:v>
                </c:pt>
                <c:pt idx="1385">
                  <c:v>2.3351474698426107</c:v>
                </c:pt>
                <c:pt idx="1386">
                  <c:v>2.335287635853748</c:v>
                </c:pt>
                <c:pt idx="1387">
                  <c:v>2.3354277007714677</c:v>
                </c:pt>
                <c:pt idx="1388">
                  <c:v>2.33556766474149</c:v>
                </c:pt>
                <c:pt idx="1389">
                  <c:v>2.335707527909221</c:v>
                </c:pt>
                <c:pt idx="1390">
                  <c:v>2.3358472904197516</c:v>
                </c:pt>
                <c:pt idx="1391">
                  <c:v>2.3359869524178598</c:v>
                </c:pt>
                <c:pt idx="1392">
                  <c:v>2.3361265140480132</c:v>
                </c:pt>
                <c:pt idx="1393">
                  <c:v>2.3362659754543653</c:v>
                </c:pt>
                <c:pt idx="1394">
                  <c:v>2.3364053367807625</c:v>
                </c:pt>
                <c:pt idx="1395">
                  <c:v>2.3365445981707387</c:v>
                </c:pt>
                <c:pt idx="1396">
                  <c:v>2.3366837597675212</c:v>
                </c:pt>
                <c:pt idx="1397">
                  <c:v>2.336822821714029</c:v>
                </c:pt>
                <c:pt idx="1398">
                  <c:v>2.3369617841528747</c:v>
                </c:pt>
                <c:pt idx="1399">
                  <c:v>2.3371006472263636</c:v>
                </c:pt>
                <c:pt idx="1400">
                  <c:v>2.3372394110764976</c:v>
                </c:pt>
                <c:pt idx="1401">
                  <c:v>2.337378075844974</c:v>
                </c:pt>
                <c:pt idx="1402">
                  <c:v>2.3375166416731861</c:v>
                </c:pt>
                <c:pt idx="1403">
                  <c:v>2.3376551087022253</c:v>
                </c:pt>
                <c:pt idx="1404">
                  <c:v>2.3377934770728812</c:v>
                </c:pt>
                <c:pt idx="1405">
                  <c:v>2.3379317469256429</c:v>
                </c:pt>
                <c:pt idx="1406">
                  <c:v>2.3380699184006994</c:v>
                </c:pt>
                <c:pt idx="1407">
                  <c:v>2.3382079916379412</c:v>
                </c:pt>
                <c:pt idx="1408">
                  <c:v>2.3383459667769602</c:v>
                </c:pt>
                <c:pt idx="1409">
                  <c:v>2.338483843957051</c:v>
                </c:pt>
                <c:pt idx="1410">
                  <c:v>2.338621623317211</c:v>
                </c:pt>
                <c:pt idx="1411">
                  <c:v>2.3387593049961435</c:v>
                </c:pt>
                <c:pt idx="1412">
                  <c:v>2.3388968891322564</c:v>
                </c:pt>
                <c:pt idx="1413">
                  <c:v>2.3390343758636623</c:v>
                </c:pt>
                <c:pt idx="1414">
                  <c:v>2.3391717653281829</c:v>
                </c:pt>
                <c:pt idx="1415">
                  <c:v>2.3393090576633462</c:v>
                </c:pt>
                <c:pt idx="1416">
                  <c:v>2.3394462530063889</c:v>
                </c:pt>
                <c:pt idx="1417">
                  <c:v>2.3395833514942574</c:v>
                </c:pt>
                <c:pt idx="1418">
                  <c:v>2.3397203532636075</c:v>
                </c:pt>
                <c:pt idx="1419">
                  <c:v>2.3398572584508073</c:v>
                </c:pt>
                <c:pt idx="1420">
                  <c:v>2.3399940671919355</c:v>
                </c:pt>
                <c:pt idx="1421">
                  <c:v>2.3401307796227839</c:v>
                </c:pt>
                <c:pt idx="1422">
                  <c:v>2.340267395878858</c:v>
                </c:pt>
                <c:pt idx="1423">
                  <c:v>2.3404039160953767</c:v>
                </c:pt>
                <c:pt idx="1424">
                  <c:v>2.3405403404072742</c:v>
                </c:pt>
                <c:pt idx="1425">
                  <c:v>2.3406766689492011</c:v>
                </c:pt>
                <c:pt idx="1426">
                  <c:v>2.340812901855525</c:v>
                </c:pt>
                <c:pt idx="1427">
                  <c:v>2.3409490392603289</c:v>
                </c:pt>
                <c:pt idx="1428">
                  <c:v>2.3410850812974155</c:v>
                </c:pt>
                <c:pt idx="1429">
                  <c:v>2.3412210281003074</c:v>
                </c:pt>
                <c:pt idx="1430">
                  <c:v>2.3413568798022446</c:v>
                </c:pt>
                <c:pt idx="1431">
                  <c:v>2.3414926365361897</c:v>
                </c:pt>
                <c:pt idx="1432">
                  <c:v>2.3416282984348258</c:v>
                </c:pt>
                <c:pt idx="1433">
                  <c:v>2.3417638656305582</c:v>
                </c:pt>
                <c:pt idx="1434">
                  <c:v>2.3418993382555149</c:v>
                </c:pt>
                <c:pt idx="1435">
                  <c:v>2.3420347164415478</c:v>
                </c:pt>
                <c:pt idx="1436">
                  <c:v>2.3421700003202335</c:v>
                </c:pt>
                <c:pt idx="1437">
                  <c:v>2.3423051900228735</c:v>
                </c:pt>
                <c:pt idx="1438">
                  <c:v>2.3424402856804956</c:v>
                </c:pt>
                <c:pt idx="1439">
                  <c:v>2.3425752874238537</c:v>
                </c:pt>
                <c:pt idx="1440">
                  <c:v>2.3427101953834302</c:v>
                </c:pt>
                <c:pt idx="1441">
                  <c:v>2.3428450096894342</c:v>
                </c:pt>
                <c:pt idx="1442">
                  <c:v>2.3429797304718054</c:v>
                </c:pt>
                <c:pt idx="1443">
                  <c:v>2.3431143578602129</c:v>
                </c:pt>
                <c:pt idx="1444">
                  <c:v>2.3432488919840555</c:v>
                </c:pt>
                <c:pt idx="1445">
                  <c:v>2.3433833329724636</c:v>
                </c:pt>
                <c:pt idx="1446">
                  <c:v>2.3435176809543004</c:v>
                </c:pt>
                <c:pt idx="1447">
                  <c:v>2.3436519360581611</c:v>
                </c:pt>
                <c:pt idx="1448">
                  <c:v>2.3437860984123744</c:v>
                </c:pt>
                <c:pt idx="1449">
                  <c:v>2.3439201681450035</c:v>
                </c:pt>
                <c:pt idx="1450">
                  <c:v>2.3440541453838462</c:v>
                </c:pt>
                <c:pt idx="1451">
                  <c:v>2.3441880302564364</c:v>
                </c:pt>
                <c:pt idx="1452">
                  <c:v>2.344321822890044</c:v>
                </c:pt>
                <c:pt idx="1453">
                  <c:v>2.3444555234116757</c:v>
                </c:pt>
                <c:pt idx="1454">
                  <c:v>2.3445891319480778</c:v>
                </c:pt>
                <c:pt idx="1455">
                  <c:v>2.3447226486257331</c:v>
                </c:pt>
                <c:pt idx="1456">
                  <c:v>2.344856073570865</c:v>
                </c:pt>
                <c:pt idx="1457">
                  <c:v>2.3449894069094359</c:v>
                </c:pt>
                <c:pt idx="1458">
                  <c:v>2.3451226487671497</c:v>
                </c:pt>
                <c:pt idx="1459">
                  <c:v>2.3452557992694518</c:v>
                </c:pt>
                <c:pt idx="1460">
                  <c:v>2.3453888585415297</c:v>
                </c:pt>
                <c:pt idx="1461">
                  <c:v>2.3455218267083131</c:v>
                </c:pt>
                <c:pt idx="1462">
                  <c:v>2.3456547038944753</c:v>
                </c:pt>
                <c:pt idx="1463">
                  <c:v>2.3457874902244349</c:v>
                </c:pt>
                <c:pt idx="1464">
                  <c:v>2.3459201858223553</c:v>
                </c:pt>
                <c:pt idx="1465">
                  <c:v>2.3460527908121436</c:v>
                </c:pt>
                <c:pt idx="1466">
                  <c:v>2.3461853053174559</c:v>
                </c:pt>
                <c:pt idx="1467">
                  <c:v>2.3463177294616941</c:v>
                </c:pt>
                <c:pt idx="1468">
                  <c:v>2.3464500633680072</c:v>
                </c:pt>
                <c:pt idx="1469">
                  <c:v>2.3465823071592942</c:v>
                </c:pt>
                <c:pt idx="1470">
                  <c:v>2.3467144609582014</c:v>
                </c:pt>
                <c:pt idx="1471">
                  <c:v>2.346846524887126</c:v>
                </c:pt>
                <c:pt idx="1472">
                  <c:v>2.3469784990682161</c:v>
                </c:pt>
                <c:pt idx="1473">
                  <c:v>2.3471103836233698</c:v>
                </c:pt>
                <c:pt idx="1474">
                  <c:v>2.3472421786742377</c:v>
                </c:pt>
                <c:pt idx="1475">
                  <c:v>2.3473738843422223</c:v>
                </c:pt>
                <c:pt idx="1476">
                  <c:v>2.34750550074848</c:v>
                </c:pt>
                <c:pt idx="1477">
                  <c:v>2.3476370280139207</c:v>
                </c:pt>
                <c:pt idx="1478">
                  <c:v>2.3477684662592093</c:v>
                </c:pt>
                <c:pt idx="1479">
                  <c:v>2.3478998156047641</c:v>
                </c:pt>
                <c:pt idx="1480">
                  <c:v>2.3480310761707619</c:v>
                </c:pt>
                <c:pt idx="1481">
                  <c:v>2.3481622480771334</c:v>
                </c:pt>
                <c:pt idx="1482">
                  <c:v>2.3482933314435686</c:v>
                </c:pt>
                <c:pt idx="1483">
                  <c:v>2.3484243263895133</c:v>
                </c:pt>
                <c:pt idx="1484">
                  <c:v>2.3485552330341735</c:v>
                </c:pt>
                <c:pt idx="1485">
                  <c:v>2.3486860514965135</c:v>
                </c:pt>
                <c:pt idx="1486">
                  <c:v>2.3488167818952572</c:v>
                </c:pt>
                <c:pt idx="1487">
                  <c:v>2.3489474243488893</c:v>
                </c:pt>
                <c:pt idx="1488">
                  <c:v>2.3490779789756546</c:v>
                </c:pt>
                <c:pt idx="1489">
                  <c:v>2.3492084458935611</c:v>
                </c:pt>
                <c:pt idx="1490">
                  <c:v>2.3493388252203786</c:v>
                </c:pt>
                <c:pt idx="1491">
                  <c:v>2.3494691170736388</c:v>
                </c:pt>
                <c:pt idx="1492">
                  <c:v>2.3495993215706386</c:v>
                </c:pt>
                <c:pt idx="1493">
                  <c:v>2.3497294388284375</c:v>
                </c:pt>
                <c:pt idx="1494">
                  <c:v>2.3498594689638614</c:v>
                </c:pt>
                <c:pt idx="1495">
                  <c:v>2.3499894120935005</c:v>
                </c:pt>
                <c:pt idx="1496">
                  <c:v>2.350119268333712</c:v>
                </c:pt>
                <c:pt idx="1497">
                  <c:v>2.3502490378006184</c:v>
                </c:pt>
                <c:pt idx="1498">
                  <c:v>2.3503787206101121</c:v>
                </c:pt>
                <c:pt idx="1499">
                  <c:v>2.3505083168778516</c:v>
                </c:pt>
                <c:pt idx="1500">
                  <c:v>2.3506378267192636</c:v>
                </c:pt>
                <c:pt idx="1501">
                  <c:v>2.3507672502495449</c:v>
                </c:pt>
                <c:pt idx="1502">
                  <c:v>2.3508965875836632</c:v>
                </c:pt>
                <c:pt idx="1503">
                  <c:v>2.3510258388363545</c:v>
                </c:pt>
                <c:pt idx="1504">
                  <c:v>2.351155004122127</c:v>
                </c:pt>
                <c:pt idx="1505">
                  <c:v>2.3512840835552606</c:v>
                </c:pt>
                <c:pt idx="1506">
                  <c:v>2.3514130772498074</c:v>
                </c:pt>
                <c:pt idx="1507">
                  <c:v>2.3515419853195922</c:v>
                </c:pt>
                <c:pt idx="1508">
                  <c:v>2.3516708078782131</c:v>
                </c:pt>
                <c:pt idx="1509">
                  <c:v>2.351799545039043</c:v>
                </c:pt>
                <c:pt idx="1510">
                  <c:v>2.351928196915229</c:v>
                </c:pt>
                <c:pt idx="1511">
                  <c:v>2.352056763619693</c:v>
                </c:pt>
                <c:pt idx="1512">
                  <c:v>2.3521852452651335</c:v>
                </c:pt>
                <c:pt idx="1513">
                  <c:v>2.3523136419640256</c:v>
                </c:pt>
                <c:pt idx="1514">
                  <c:v>2.3524419538286208</c:v>
                </c:pt>
                <c:pt idx="1515">
                  <c:v>2.3525701809709485</c:v>
                </c:pt>
                <c:pt idx="1516">
                  <c:v>2.3526983235028167</c:v>
                </c:pt>
                <c:pt idx="1517">
                  <c:v>2.3528263815358117</c:v>
                </c:pt>
                <c:pt idx="1518">
                  <c:v>2.3529543551812995</c:v>
                </c:pt>
                <c:pt idx="1519">
                  <c:v>2.3530822445504258</c:v>
                </c:pt>
                <c:pt idx="1520">
                  <c:v>2.3532100497541171</c:v>
                </c:pt>
                <c:pt idx="1521">
                  <c:v>2.3533377709030816</c:v>
                </c:pt>
                <c:pt idx="1522">
                  <c:v>2.3534654081078075</c:v>
                </c:pt>
                <c:pt idx="1523">
                  <c:v>2.3535929614785673</c:v>
                </c:pt>
                <c:pt idx="1524">
                  <c:v>2.353720431125415</c:v>
                </c:pt>
                <c:pt idx="1525">
                  <c:v>2.3538478171581882</c:v>
                </c:pt>
                <c:pt idx="1526">
                  <c:v>2.3539751196865097</c:v>
                </c:pt>
                <c:pt idx="1527">
                  <c:v>2.3541023388197853</c:v>
                </c:pt>
                <c:pt idx="1528">
                  <c:v>2.3542294746672066</c:v>
                </c:pt>
                <c:pt idx="1529">
                  <c:v>2.3543565273377505</c:v>
                </c:pt>
                <c:pt idx="1530">
                  <c:v>2.3544834969401816</c:v>
                </c:pt>
                <c:pt idx="1531">
                  <c:v>2.354610383583049</c:v>
                </c:pt>
                <c:pt idx="1532">
                  <c:v>2.354737187374691</c:v>
                </c:pt>
                <c:pt idx="1533">
                  <c:v>2.354863908423233</c:v>
                </c:pt>
                <c:pt idx="1534">
                  <c:v>2.3549905468365893</c:v>
                </c:pt>
                <c:pt idx="1535">
                  <c:v>2.3551171027224624</c:v>
                </c:pt>
                <c:pt idx="1536">
                  <c:v>2.3552435761883461</c:v>
                </c:pt>
                <c:pt idx="1537">
                  <c:v>2.355369967341522</c:v>
                </c:pt>
                <c:pt idx="1538">
                  <c:v>2.3554962762890641</c:v>
                </c:pt>
                <c:pt idx="1539">
                  <c:v>2.3556225031378371</c:v>
                </c:pt>
                <c:pt idx="1540">
                  <c:v>2.3557486479944973</c:v>
                </c:pt>
                <c:pt idx="1541">
                  <c:v>2.3558747109654932</c:v>
                </c:pt>
                <c:pt idx="1542">
                  <c:v>2.3560006921570666</c:v>
                </c:pt>
                <c:pt idx="1543">
                  <c:v>2.3561265916752525</c:v>
                </c:pt>
                <c:pt idx="1544">
                  <c:v>2.3562524096258795</c:v>
                </c:pt>
                <c:pt idx="1545">
                  <c:v>2.356378146114571</c:v>
                </c:pt>
                <c:pt idx="1546">
                  <c:v>2.3565038012467454</c:v>
                </c:pt>
                <c:pt idx="1547">
                  <c:v>2.3566293751276159</c:v>
                </c:pt>
                <c:pt idx="1548">
                  <c:v>2.3567548678621932</c:v>
                </c:pt>
                <c:pt idx="1549">
                  <c:v>2.3568802795552823</c:v>
                </c:pt>
                <c:pt idx="1550">
                  <c:v>2.357005610311488</c:v>
                </c:pt>
                <c:pt idx="1551">
                  <c:v>2.3571308602352108</c:v>
                </c:pt>
                <c:pt idx="1552">
                  <c:v>2.357256029430649</c:v>
                </c:pt>
                <c:pt idx="1553">
                  <c:v>2.3573811180018018</c:v>
                </c:pt>
                <c:pt idx="1554">
                  <c:v>2.3575061260524652</c:v>
                </c:pt>
                <c:pt idx="1555">
                  <c:v>2.3576310536862364</c:v>
                </c:pt>
                <c:pt idx="1556">
                  <c:v>2.3577559010065117</c:v>
                </c:pt>
                <c:pt idx="1557">
                  <c:v>2.357880668116489</c:v>
                </c:pt>
                <c:pt idx="1558">
                  <c:v>2.3580053551191673</c:v>
                </c:pt>
                <c:pt idx="1559">
                  <c:v>2.3581299621173466</c:v>
                </c:pt>
                <c:pt idx="1560">
                  <c:v>2.3582544892136301</c:v>
                </c:pt>
                <c:pt idx="1561">
                  <c:v>2.3583789365104235</c:v>
                </c:pt>
                <c:pt idx="1562">
                  <c:v>2.3585033041099353</c:v>
                </c:pt>
                <c:pt idx="1563">
                  <c:v>2.3586275921141775</c:v>
                </c:pt>
                <c:pt idx="1564">
                  <c:v>2.3587518006249675</c:v>
                </c:pt>
                <c:pt idx="1565">
                  <c:v>2.3588759297439266</c:v>
                </c:pt>
                <c:pt idx="1566">
                  <c:v>2.3589999795724821</c:v>
                </c:pt>
                <c:pt idx="1567">
                  <c:v>2.3591239502118659</c:v>
                </c:pt>
                <c:pt idx="1568">
                  <c:v>2.3592478417631173</c:v>
                </c:pt>
                <c:pt idx="1569">
                  <c:v>2.3593716543270817</c:v>
                </c:pt>
                <c:pt idx="1570">
                  <c:v>2.3594953880044116</c:v>
                </c:pt>
                <c:pt idx="1571">
                  <c:v>2.3596190428955683</c:v>
                </c:pt>
                <c:pt idx="1572">
                  <c:v>2.3597426191008197</c:v>
                </c:pt>
                <c:pt idx="1573">
                  <c:v>2.3598661167202444</c:v>
                </c:pt>
                <c:pt idx="1574">
                  <c:v>2.3599895358537277</c:v>
                </c:pt>
                <c:pt idx="1575">
                  <c:v>2.3601128766009669</c:v>
                </c:pt>
                <c:pt idx="1576">
                  <c:v>2.3602361390614681</c:v>
                </c:pt>
                <c:pt idx="1577">
                  <c:v>2.3603593233345483</c:v>
                </c:pt>
                <c:pt idx="1578">
                  <c:v>2.3604824295193367</c:v>
                </c:pt>
                <c:pt idx="1579">
                  <c:v>2.3606054577147724</c:v>
                </c:pt>
                <c:pt idx="1580">
                  <c:v>2.3607284080196074</c:v>
                </c:pt>
                <c:pt idx="1581">
                  <c:v>2.360851280532406</c:v>
                </c:pt>
                <c:pt idx="1582">
                  <c:v>2.3609740753515465</c:v>
                </c:pt>
                <c:pt idx="1583">
                  <c:v>2.3610967925752191</c:v>
                </c:pt>
                <c:pt idx="1584">
                  <c:v>2.3612194323014295</c:v>
                </c:pt>
                <c:pt idx="1585">
                  <c:v>2.3613419946279968</c:v>
                </c:pt>
                <c:pt idx="1586">
                  <c:v>2.3614644796525557</c:v>
                </c:pt>
                <c:pt idx="1587">
                  <c:v>2.361586887472555</c:v>
                </c:pt>
                <c:pt idx="1588">
                  <c:v>2.3617092181852617</c:v>
                </c:pt>
                <c:pt idx="1589">
                  <c:v>2.3618314718877569</c:v>
                </c:pt>
                <c:pt idx="1590">
                  <c:v>2.361953648676939</c:v>
                </c:pt>
                <c:pt idx="1591">
                  <c:v>2.3620757486495245</c:v>
                </c:pt>
                <c:pt idx="1592">
                  <c:v>2.3621977719020473</c:v>
                </c:pt>
                <c:pt idx="1593">
                  <c:v>2.3623197185308582</c:v>
                </c:pt>
                <c:pt idx="1594">
                  <c:v>2.3624415886321275</c:v>
                </c:pt>
                <c:pt idx="1595">
                  <c:v>2.3625633823018455</c:v>
                </c:pt>
                <c:pt idx="1596">
                  <c:v>2.3626850996358209</c:v>
                </c:pt>
                <c:pt idx="1597">
                  <c:v>2.362806740729682</c:v>
                </c:pt>
                <c:pt idx="1598">
                  <c:v>2.3629283056788783</c:v>
                </c:pt>
                <c:pt idx="1599">
                  <c:v>2.3630497945786804</c:v>
                </c:pt>
                <c:pt idx="1600">
                  <c:v>2.3631712075241795</c:v>
                </c:pt>
                <c:pt idx="1601">
                  <c:v>2.3632925446102884</c:v>
                </c:pt>
                <c:pt idx="1602">
                  <c:v>2.3634138059317431</c:v>
                </c:pt>
                <c:pt idx="1603">
                  <c:v>2.3635349915831014</c:v>
                </c:pt>
                <c:pt idx="1604">
                  <c:v>2.3636561016587452</c:v>
                </c:pt>
                <c:pt idx="1605">
                  <c:v>2.3637771362528781</c:v>
                </c:pt>
                <c:pt idx="1606">
                  <c:v>2.363898095459529</c:v>
                </c:pt>
                <c:pt idx="1607">
                  <c:v>2.3640189793725517</c:v>
                </c:pt>
                <c:pt idx="1608">
                  <c:v>2.3641397880856232</c:v>
                </c:pt>
                <c:pt idx="1609">
                  <c:v>2.3642605216922474</c:v>
                </c:pt>
                <c:pt idx="1610">
                  <c:v>2.3643811802857528</c:v>
                </c:pt>
                <c:pt idx="1611">
                  <c:v>2.3645017639592947</c:v>
                </c:pt>
                <c:pt idx="1612">
                  <c:v>2.364622272805855</c:v>
                </c:pt>
                <c:pt idx="1613">
                  <c:v>2.3647427069182418</c:v>
                </c:pt>
                <c:pt idx="1614">
                  <c:v>2.3648630663890917</c:v>
                </c:pt>
                <c:pt idx="1615">
                  <c:v>2.3649833513108689</c:v>
                </c:pt>
                <c:pt idx="1616">
                  <c:v>2.3651035617758644</c:v>
                </c:pt>
                <c:pt idx="1617">
                  <c:v>2.3652236978762007</c:v>
                </c:pt>
                <c:pt idx="1618">
                  <c:v>2.3653437597038272</c:v>
                </c:pt>
                <c:pt idx="1619">
                  <c:v>2.3654637473505229</c:v>
                </c:pt>
                <c:pt idx="1620">
                  <c:v>2.3655836609078991</c:v>
                </c:pt>
                <c:pt idx="1621">
                  <c:v>2.3657035004673945</c:v>
                </c:pt>
                <c:pt idx="1622">
                  <c:v>2.3658232661202812</c:v>
                </c:pt>
                <c:pt idx="1623">
                  <c:v>2.3659429579576603</c:v>
                </c:pt>
                <c:pt idx="1624">
                  <c:v>2.3660625760704654</c:v>
                </c:pt>
                <c:pt idx="1625">
                  <c:v>2.366182120549464</c:v>
                </c:pt>
                <c:pt idx="1626">
                  <c:v>2.3663015914852528</c:v>
                </c:pt>
                <c:pt idx="1627">
                  <c:v>2.3664209889682635</c:v>
                </c:pt>
                <c:pt idx="1628">
                  <c:v>2.3665403130887612</c:v>
                </c:pt>
                <c:pt idx="1629">
                  <c:v>2.3666595639368433</c:v>
                </c:pt>
                <c:pt idx="1630">
                  <c:v>2.3667787416024435</c:v>
                </c:pt>
                <c:pt idx="1631">
                  <c:v>2.3668978461753274</c:v>
                </c:pt>
                <c:pt idx="1632">
                  <c:v>2.3670168777450975</c:v>
                </c:pt>
                <c:pt idx="1633">
                  <c:v>2.3671358364011907</c:v>
                </c:pt>
                <c:pt idx="1634">
                  <c:v>2.3672547222328806</c:v>
                </c:pt>
                <c:pt idx="1635">
                  <c:v>2.3673735353292753</c:v>
                </c:pt>
                <c:pt idx="1636">
                  <c:v>2.3674922757793211</c:v>
                </c:pt>
                <c:pt idx="1637">
                  <c:v>2.3676109436718007</c:v>
                </c:pt>
                <c:pt idx="1638">
                  <c:v>2.3677295390953339</c:v>
                </c:pt>
                <c:pt idx="1639">
                  <c:v>2.3678480621383784</c:v>
                </c:pt>
                <c:pt idx="1640">
                  <c:v>2.3679665128892293</c:v>
                </c:pt>
                <c:pt idx="1641">
                  <c:v>2.368084891436022</c:v>
                </c:pt>
                <c:pt idx="1642">
                  <c:v>2.3682031978667295</c:v>
                </c:pt>
                <c:pt idx="1643">
                  <c:v>2.3683214322691639</c:v>
                </c:pt>
                <c:pt idx="1644">
                  <c:v>2.3684395947309778</c:v>
                </c:pt>
                <c:pt idx="1645">
                  <c:v>2.3685576853396642</c:v>
                </c:pt>
                <c:pt idx="1646">
                  <c:v>2.3686757041825546</c:v>
                </c:pt>
                <c:pt idx="1647">
                  <c:v>2.3687936513468242</c:v>
                </c:pt>
                <c:pt idx="1648">
                  <c:v>2.3689115269194874</c:v>
                </c:pt>
                <c:pt idx="1649">
                  <c:v>2.3690293309874004</c:v>
                </c:pt>
                <c:pt idx="1650">
                  <c:v>2.3691470636372629</c:v>
                </c:pt>
                <c:pt idx="1651">
                  <c:v>2.3692647249556154</c:v>
                </c:pt>
                <c:pt idx="1652">
                  <c:v>2.3693823150288416</c:v>
                </c:pt>
                <c:pt idx="1653">
                  <c:v>2.369499833943169</c:v>
                </c:pt>
                <c:pt idx="1654">
                  <c:v>2.3696172817846684</c:v>
                </c:pt>
                <c:pt idx="1655">
                  <c:v>2.3697346586392545</c:v>
                </c:pt>
                <c:pt idx="1656">
                  <c:v>2.369851964592685</c:v>
                </c:pt>
                <c:pt idx="1657">
                  <c:v>2.3699691997305647</c:v>
                </c:pt>
                <c:pt idx="1658">
                  <c:v>2.3700863641383418</c:v>
                </c:pt>
                <c:pt idx="1659">
                  <c:v>2.3702034579013107</c:v>
                </c:pt>
                <c:pt idx="1660">
                  <c:v>2.3703204811046108</c:v>
                </c:pt>
                <c:pt idx="1661">
                  <c:v>2.3704374338332279</c:v>
                </c:pt>
                <c:pt idx="1662">
                  <c:v>2.3705543161719955</c:v>
                </c:pt>
                <c:pt idx="1663">
                  <c:v>2.370671128205593</c:v>
                </c:pt>
                <c:pt idx="1664">
                  <c:v>2.3707878700185465</c:v>
                </c:pt>
                <c:pt idx="1665">
                  <c:v>2.3709045416952308</c:v>
                </c:pt>
                <c:pt idx="1666">
                  <c:v>2.3710211433198687</c:v>
                </c:pt>
                <c:pt idx="1667">
                  <c:v>2.3711376749765307</c:v>
                </c:pt>
                <c:pt idx="1668">
                  <c:v>2.3712541367491364</c:v>
                </c:pt>
                <c:pt idx="1669">
                  <c:v>2.3713705287214548</c:v>
                </c:pt>
                <c:pt idx="1670">
                  <c:v>2.3714868509771039</c:v>
                </c:pt>
                <c:pt idx="1671">
                  <c:v>2.3716031035995515</c:v>
                </c:pt>
                <c:pt idx="1672">
                  <c:v>2.3717192866721168</c:v>
                </c:pt>
                <c:pt idx="1673">
                  <c:v>2.3718354002779676</c:v>
                </c:pt>
                <c:pt idx="1674">
                  <c:v>2.371951444500124</c:v>
                </c:pt>
                <c:pt idx="1675">
                  <c:v>2.3720674194214566</c:v>
                </c:pt>
                <c:pt idx="1676">
                  <c:v>2.3721833251246882</c:v>
                </c:pt>
                <c:pt idx="1677">
                  <c:v>2.3722991616923936</c:v>
                </c:pt>
                <c:pt idx="1678">
                  <c:v>2.3724149292069989</c:v>
                </c:pt>
                <c:pt idx="1679">
                  <c:v>2.3725306277507849</c:v>
                </c:pt>
                <c:pt idx="1680">
                  <c:v>2.3726462574058829</c:v>
                </c:pt>
                <c:pt idx="1681">
                  <c:v>2.3727618182542796</c:v>
                </c:pt>
                <c:pt idx="1682">
                  <c:v>2.372877310377814</c:v>
                </c:pt>
                <c:pt idx="1683">
                  <c:v>2.3729927338581809</c:v>
                </c:pt>
                <c:pt idx="1684">
                  <c:v>2.3731080887769274</c:v>
                </c:pt>
                <c:pt idx="1685">
                  <c:v>2.3732233752154572</c:v>
                </c:pt>
                <c:pt idx="1686">
                  <c:v>2.3733385932550277</c:v>
                </c:pt>
                <c:pt idx="1687">
                  <c:v>2.3734537429767535</c:v>
                </c:pt>
                <c:pt idx="1688">
                  <c:v>2.3735688244616027</c:v>
                </c:pt>
                <c:pt idx="1689">
                  <c:v>2.3736838377904008</c:v>
                </c:pt>
                <c:pt idx="1690">
                  <c:v>2.3737987830438305</c:v>
                </c:pt>
                <c:pt idx="1691">
                  <c:v>2.3739136603024305</c:v>
                </c:pt>
                <c:pt idx="1692">
                  <c:v>2.3740284696465963</c:v>
                </c:pt>
                <c:pt idx="1693">
                  <c:v>2.3741432111565812</c:v>
                </c:pt>
                <c:pt idx="1694">
                  <c:v>2.3742578849124967</c:v>
                </c:pt>
                <c:pt idx="1695">
                  <c:v>2.374372490994312</c:v>
                </c:pt>
                <c:pt idx="1696">
                  <c:v>2.3744870294818554</c:v>
                </c:pt>
                <c:pt idx="1697">
                  <c:v>2.3746015004548129</c:v>
                </c:pt>
                <c:pt idx="1698">
                  <c:v>2.3747159039927315</c:v>
                </c:pt>
                <c:pt idx="1699">
                  <c:v>2.3748302401750152</c:v>
                </c:pt>
                <c:pt idx="1700">
                  <c:v>2.3749445090809305</c:v>
                </c:pt>
                <c:pt idx="1701">
                  <c:v>2.3750587107896024</c:v>
                </c:pt>
                <c:pt idx="1702">
                  <c:v>2.3751728453800167</c:v>
                </c:pt>
                <c:pt idx="1703">
                  <c:v>2.3752869129310201</c:v>
                </c:pt>
                <c:pt idx="1704">
                  <c:v>2.3754009135213208</c:v>
                </c:pt>
                <c:pt idx="1705">
                  <c:v>2.3755148472294874</c:v>
                </c:pt>
                <c:pt idx="1706">
                  <c:v>2.3756287141339518</c:v>
                </c:pt>
                <c:pt idx="1707">
                  <c:v>2.3757425143130066</c:v>
                </c:pt>
                <c:pt idx="1708">
                  <c:v>2.375856247844808</c:v>
                </c:pt>
                <c:pt idx="1709">
                  <c:v>2.3759699148073739</c:v>
                </c:pt>
                <c:pt idx="1710">
                  <c:v>2.3760835152785864</c:v>
                </c:pt>
                <c:pt idx="1711">
                  <c:v>2.3761970493361901</c:v>
                </c:pt>
                <c:pt idx="1712">
                  <c:v>2.3763105170577941</c:v>
                </c:pt>
                <c:pt idx="1713">
                  <c:v>2.37642391852087</c:v>
                </c:pt>
                <c:pt idx="1714">
                  <c:v>2.3765372538027565</c:v>
                </c:pt>
                <c:pt idx="1715">
                  <c:v>2.376650522980654</c:v>
                </c:pt>
                <c:pt idx="1716">
                  <c:v>2.3767637261316299</c:v>
                </c:pt>
                <c:pt idx="1717">
                  <c:v>2.3768768633326158</c:v>
                </c:pt>
                <c:pt idx="1718">
                  <c:v>2.37698993466041</c:v>
                </c:pt>
                <c:pt idx="1719">
                  <c:v>2.3771029401916755</c:v>
                </c:pt>
                <c:pt idx="1720">
                  <c:v>2.3772158800029421</c:v>
                </c:pt>
                <c:pt idx="1721">
                  <c:v>2.3773287541706072</c:v>
                </c:pt>
                <c:pt idx="1722">
                  <c:v>2.3774415627709331</c:v>
                </c:pt>
                <c:pt idx="1723">
                  <c:v>2.3775543058800501</c:v>
                </c:pt>
                <c:pt idx="1724">
                  <c:v>2.377666983573957</c:v>
                </c:pt>
                <c:pt idx="1725">
                  <c:v>2.3777795959285184</c:v>
                </c:pt>
                <c:pt idx="1726">
                  <c:v>2.3778921430194693</c:v>
                </c:pt>
                <c:pt idx="1727">
                  <c:v>2.3780046249224114</c:v>
                </c:pt>
                <c:pt idx="1728">
                  <c:v>2.378117041712815</c:v>
                </c:pt>
                <c:pt idx="1729">
                  <c:v>2.3782293934660212</c:v>
                </c:pt>
                <c:pt idx="1730">
                  <c:v>2.3783416802572384</c:v>
                </c:pt>
                <c:pt idx="1731">
                  <c:v>2.3784539021615458</c:v>
                </c:pt>
                <c:pt idx="1732">
                  <c:v>2.3785660592538926</c:v>
                </c:pt>
                <c:pt idx="1733">
                  <c:v>2.3786781516090967</c:v>
                </c:pt>
                <c:pt idx="1734">
                  <c:v>2.3787901793018489</c:v>
                </c:pt>
                <c:pt idx="1735">
                  <c:v>2.3789021424067083</c:v>
                </c:pt>
                <c:pt idx="1736">
                  <c:v>2.3790140409981078</c:v>
                </c:pt>
                <c:pt idx="1737">
                  <c:v>2.3791258751503488</c:v>
                </c:pt>
                <c:pt idx="1738">
                  <c:v>2.3792376449376067</c:v>
                </c:pt>
                <c:pt idx="1739">
                  <c:v>2.3793493504339276</c:v>
                </c:pt>
                <c:pt idx="1740">
                  <c:v>2.3794609917132314</c:v>
                </c:pt>
                <c:pt idx="1741">
                  <c:v>2.3795725688493086</c:v>
                </c:pt>
                <c:pt idx="1742">
                  <c:v>2.3796840819158236</c:v>
                </c:pt>
                <c:pt idx="1743">
                  <c:v>2.3797955309863141</c:v>
                </c:pt>
                <c:pt idx="1744">
                  <c:v>2.3799069161341913</c:v>
                </c:pt>
                <c:pt idx="1745">
                  <c:v>2.3800182374327399</c:v>
                </c:pt>
                <c:pt idx="1746">
                  <c:v>2.3801294949551179</c:v>
                </c:pt>
                <c:pt idx="1747">
                  <c:v>2.3802406887743599</c:v>
                </c:pt>
                <c:pt idx="1748">
                  <c:v>2.3803518189633723</c:v>
                </c:pt>
                <c:pt idx="1749">
                  <c:v>2.3804628855949383</c:v>
                </c:pt>
                <c:pt idx="1750">
                  <c:v>2.3805738887417163</c:v>
                </c:pt>
                <c:pt idx="1751">
                  <c:v>2.3806848284762383</c:v>
                </c:pt>
                <c:pt idx="1752">
                  <c:v>2.3807957048709145</c:v>
                </c:pt>
                <c:pt idx="1753">
                  <c:v>2.3809065179980298</c:v>
                </c:pt>
                <c:pt idx="1754">
                  <c:v>2.3810172679297454</c:v>
                </c:pt>
                <c:pt idx="1755">
                  <c:v>2.3811279547380995</c:v>
                </c:pt>
                <c:pt idx="1756">
                  <c:v>2.3812385784950072</c:v>
                </c:pt>
                <c:pt idx="1757">
                  <c:v>2.3813491392722606</c:v>
                </c:pt>
                <c:pt idx="1758">
                  <c:v>2.3814596371415289</c:v>
                </c:pt>
                <c:pt idx="1759">
                  <c:v>2.3815700721743598</c:v>
                </c:pt>
                <c:pt idx="1760">
                  <c:v>2.3816804444421789</c:v>
                </c:pt>
                <c:pt idx="1761">
                  <c:v>2.381790754016289</c:v>
                </c:pt>
                <c:pt idx="1762">
                  <c:v>2.3819010009678734</c:v>
                </c:pt>
                <c:pt idx="1763">
                  <c:v>2.3820111853679924</c:v>
                </c:pt>
                <c:pt idx="1764">
                  <c:v>2.3821213072875862</c:v>
                </c:pt>
                <c:pt idx="1765">
                  <c:v>2.3822313667974746</c:v>
                </c:pt>
                <c:pt idx="1766">
                  <c:v>2.3823413639683562</c:v>
                </c:pt>
                <c:pt idx="1767">
                  <c:v>2.3824512988708109</c:v>
                </c:pt>
                <c:pt idx="1768">
                  <c:v>2.3825611715752979</c:v>
                </c:pt>
                <c:pt idx="1769">
                  <c:v>2.3826709821521561</c:v>
                </c:pt>
                <c:pt idx="1770">
                  <c:v>2.3827807306716071</c:v>
                </c:pt>
                <c:pt idx="1771">
                  <c:v>2.3828904172037522</c:v>
                </c:pt>
                <c:pt idx="1772">
                  <c:v>2.3830000418185739</c:v>
                </c:pt>
                <c:pt idx="1773">
                  <c:v>2.383109604585937</c:v>
                </c:pt>
                <c:pt idx="1774">
                  <c:v>2.3832191055755878</c:v>
                </c:pt>
                <c:pt idx="1775">
                  <c:v>2.3833285448571542</c:v>
                </c:pt>
                <c:pt idx="1776">
                  <c:v>2.3834379225001467</c:v>
                </c:pt>
                <c:pt idx="1777">
                  <c:v>2.3835472385739593</c:v>
                </c:pt>
                <c:pt idx="1778">
                  <c:v>2.3836564931478676</c:v>
                </c:pt>
                <c:pt idx="1779">
                  <c:v>2.383765686291031</c:v>
                </c:pt>
                <c:pt idx="1780">
                  <c:v>2.3838748180724925</c:v>
                </c:pt>
                <c:pt idx="1781">
                  <c:v>2.3839838885611782</c:v>
                </c:pt>
                <c:pt idx="1782">
                  <c:v>2.3840928978258984</c:v>
                </c:pt>
                <c:pt idx="1783">
                  <c:v>2.3842018459353476</c:v>
                </c:pt>
                <c:pt idx="1784">
                  <c:v>2.384310732958105</c:v>
                </c:pt>
                <c:pt idx="1785">
                  <c:v>2.3844195589626342</c:v>
                </c:pt>
                <c:pt idx="1786">
                  <c:v>2.3845283240172837</c:v>
                </c:pt>
                <c:pt idx="1787">
                  <c:v>2.3846370281902871</c:v>
                </c:pt>
                <c:pt idx="1788">
                  <c:v>2.3847456715497639</c:v>
                </c:pt>
                <c:pt idx="1789">
                  <c:v>2.3848542541637192</c:v>
                </c:pt>
                <c:pt idx="1790">
                  <c:v>2.3849627761000445</c:v>
                </c:pt>
                <c:pt idx="1791">
                  <c:v>2.3850712374265162</c:v>
                </c:pt>
                <c:pt idx="1792">
                  <c:v>2.3851796382107988</c:v>
                </c:pt>
                <c:pt idx="1793">
                  <c:v>2.3852879785204428</c:v>
                </c:pt>
                <c:pt idx="1794">
                  <c:v>2.3853962584228854</c:v>
                </c:pt>
                <c:pt idx="1795">
                  <c:v>2.3855044779854522</c:v>
                </c:pt>
                <c:pt idx="1796">
                  <c:v>2.3856126372753543</c:v>
                </c:pt>
                <c:pt idx="1797">
                  <c:v>2.3857207363596933</c:v>
                </c:pt>
                <c:pt idx="1798">
                  <c:v>2.3858287753054559</c:v>
                </c:pt>
                <c:pt idx="1799">
                  <c:v>2.3859367541795193</c:v>
                </c:pt>
                <c:pt idx="1800">
                  <c:v>2.3860446730486484</c:v>
                </c:pt>
                <c:pt idx="1801">
                  <c:v>2.3861525319794965</c:v>
                </c:pt>
                <c:pt idx="1802">
                  <c:v>2.3862603310386064</c:v>
                </c:pt>
                <c:pt idx="1803">
                  <c:v>2.3863680702924102</c:v>
                </c:pt>
                <c:pt idx="1804">
                  <c:v>2.3864757498072287</c:v>
                </c:pt>
                <c:pt idx="1805">
                  <c:v>2.3865833696492738</c:v>
                </c:pt>
                <c:pt idx="1806">
                  <c:v>2.3866909298846459</c:v>
                </c:pt>
                <c:pt idx="1807">
                  <c:v>2.3867984305793364</c:v>
                </c:pt>
                <c:pt idx="1808">
                  <c:v>2.386905871799228</c:v>
                </c:pt>
                <c:pt idx="1809">
                  <c:v>2.3870132536100921</c:v>
                </c:pt>
                <c:pt idx="1810">
                  <c:v>2.3871205760775931</c:v>
                </c:pt>
                <c:pt idx="1811">
                  <c:v>2.3872278392672848</c:v>
                </c:pt>
                <c:pt idx="1812">
                  <c:v>2.3873350432446139</c:v>
                </c:pt>
                <c:pt idx="1813">
                  <c:v>2.3874421880749179</c:v>
                </c:pt>
                <c:pt idx="1814">
                  <c:v>2.387549273823427</c:v>
                </c:pt>
                <c:pt idx="1815">
                  <c:v>2.3876563005552622</c:v>
                </c:pt>
                <c:pt idx="1816">
                  <c:v>2.3877632683354384</c:v>
                </c:pt>
                <c:pt idx="1817">
                  <c:v>2.3878701772288622</c:v>
                </c:pt>
                <c:pt idx="1818">
                  <c:v>2.3879770273003338</c:v>
                </c:pt>
                <c:pt idx="1819">
                  <c:v>2.388083818614545</c:v>
                </c:pt>
                <c:pt idx="1820">
                  <c:v>2.3881905512360833</c:v>
                </c:pt>
                <c:pt idx="1821">
                  <c:v>2.3882972252294272</c:v>
                </c:pt>
                <c:pt idx="1822">
                  <c:v>2.3884038406589512</c:v>
                </c:pt>
                <c:pt idx="1823">
                  <c:v>2.3885103975889219</c:v>
                </c:pt>
                <c:pt idx="1824">
                  <c:v>2.3886168960835024</c:v>
                </c:pt>
                <c:pt idx="1825">
                  <c:v>2.3887233362067479</c:v>
                </c:pt>
                <c:pt idx="1826">
                  <c:v>2.3888297180226101</c:v>
                </c:pt>
                <c:pt idx="1827">
                  <c:v>2.3889360415949348</c:v>
                </c:pt>
                <c:pt idx="1828">
                  <c:v>2.3890423069874633</c:v>
                </c:pt>
                <c:pt idx="1829">
                  <c:v>2.389148514263832</c:v>
                </c:pt>
                <c:pt idx="1830">
                  <c:v>2.3892546634875735</c:v>
                </c:pt>
                <c:pt idx="1831">
                  <c:v>2.3893607547221158</c:v>
                </c:pt>
                <c:pt idx="1832">
                  <c:v>2.3894667880307834</c:v>
                </c:pt>
                <c:pt idx="1833">
                  <c:v>2.3895727634767967</c:v>
                </c:pt>
                <c:pt idx="1834">
                  <c:v>2.3896786811232724</c:v>
                </c:pt>
                <c:pt idx="1835">
                  <c:v>2.3897845410332259</c:v>
                </c:pt>
                <c:pt idx="1836">
                  <c:v>2.3898903432695664</c:v>
                </c:pt>
                <c:pt idx="1837">
                  <c:v>2.3899960878951032</c:v>
                </c:pt>
                <c:pt idx="1838">
                  <c:v>2.3901017749725417</c:v>
                </c:pt>
                <c:pt idx="1839">
                  <c:v>2.3902074045644848</c:v>
                </c:pt>
                <c:pt idx="1840">
                  <c:v>2.3903129767334343</c:v>
                </c:pt>
                <c:pt idx="1841">
                  <c:v>2.3904184915417894</c:v>
                </c:pt>
                <c:pt idx="1842">
                  <c:v>2.3905239490518477</c:v>
                </c:pt>
                <c:pt idx="1843">
                  <c:v>2.3906293493258053</c:v>
                </c:pt>
                <c:pt idx="1844">
                  <c:v>2.3907346924257578</c:v>
                </c:pt>
                <c:pt idx="1845">
                  <c:v>2.3908399784136982</c:v>
                </c:pt>
                <c:pt idx="1846">
                  <c:v>2.3909452073515212</c:v>
                </c:pt>
                <c:pt idx="1847">
                  <c:v>2.391050379301018</c:v>
                </c:pt>
                <c:pt idx="1848">
                  <c:v>2.3911554943238822</c:v>
                </c:pt>
                <c:pt idx="1849">
                  <c:v>2.3912605524817057</c:v>
                </c:pt>
                <c:pt idx="1850">
                  <c:v>2.3913655538359802</c:v>
                </c:pt>
                <c:pt idx="1851">
                  <c:v>2.3914704984480988</c:v>
                </c:pt>
                <c:pt idx="1852">
                  <c:v>2.3915753863793552</c:v>
                </c:pt>
                <c:pt idx="1853">
                  <c:v>2.3916802176909426</c:v>
                </c:pt>
                <c:pt idx="1854">
                  <c:v>2.3917849924439563</c:v>
                </c:pt>
                <c:pt idx="1855">
                  <c:v>2.3918897106993917</c:v>
                </c:pt>
                <c:pt idx="1856">
                  <c:v>2.3919943725181474</c:v>
                </c:pt>
                <c:pt idx="1857">
                  <c:v>2.3920989779610213</c:v>
                </c:pt>
                <c:pt idx="1858">
                  <c:v>2.3922035270887148</c:v>
                </c:pt>
                <c:pt idx="1859">
                  <c:v>2.3923080199618303</c:v>
                </c:pt>
                <c:pt idx="1860">
                  <c:v>2.3924124566408729</c:v>
                </c:pt>
                <c:pt idx="1861">
                  <c:v>2.3925168371862506</c:v>
                </c:pt>
                <c:pt idx="1862">
                  <c:v>2.3926211616582735</c:v>
                </c:pt>
                <c:pt idx="1863">
                  <c:v>2.3927254301171543</c:v>
                </c:pt>
                <c:pt idx="1864">
                  <c:v>2.3928296426230089</c:v>
                </c:pt>
                <c:pt idx="1865">
                  <c:v>2.3929337992358573</c:v>
                </c:pt>
                <c:pt idx="1866">
                  <c:v>2.3930379000156212</c:v>
                </c:pt>
                <c:pt idx="1867">
                  <c:v>2.3931419450221281</c:v>
                </c:pt>
                <c:pt idx="1868">
                  <c:v>2.3932459343151082</c:v>
                </c:pt>
                <c:pt idx="1869">
                  <c:v>2.3933498679541962</c:v>
                </c:pt>
                <c:pt idx="1870">
                  <c:v>2.3934537459989302</c:v>
                </c:pt>
                <c:pt idx="1871">
                  <c:v>2.3935575685087542</c:v>
                </c:pt>
                <c:pt idx="1872">
                  <c:v>2.3936613355430154</c:v>
                </c:pt>
                <c:pt idx="1873">
                  <c:v>2.3937650471609677</c:v>
                </c:pt>
                <c:pt idx="1874">
                  <c:v>2.3938687034217687</c:v>
                </c:pt>
                <c:pt idx="1875">
                  <c:v>2.3939723043844818</c:v>
                </c:pt>
                <c:pt idx="1876">
                  <c:v>2.3940758501080759</c:v>
                </c:pt>
                <c:pt idx="1877">
                  <c:v>2.3941793406514256</c:v>
                </c:pt>
                <c:pt idx="1878">
                  <c:v>2.3942827760733119</c:v>
                </c:pt>
                <c:pt idx="1879">
                  <c:v>2.3943861564324207</c:v>
                </c:pt>
                <c:pt idx="1880">
                  <c:v>2.3944894817873457</c:v>
                </c:pt>
                <c:pt idx="1881">
                  <c:v>2.3945927521965857</c:v>
                </c:pt>
                <c:pt idx="1882">
                  <c:v>2.3946959677185475</c:v>
                </c:pt>
                <c:pt idx="1883">
                  <c:v>2.3947991284115449</c:v>
                </c:pt>
                <c:pt idx="1884">
                  <c:v>2.3949022343337969</c:v>
                </c:pt>
                <c:pt idx="1885">
                  <c:v>2.3950052855434318</c:v>
                </c:pt>
                <c:pt idx="1886">
                  <c:v>2.3951082820984846</c:v>
                </c:pt>
                <c:pt idx="1887">
                  <c:v>2.3952112240568981</c:v>
                </c:pt>
                <c:pt idx="1888">
                  <c:v>2.3953141114765231</c:v>
                </c:pt>
                <c:pt idx="1889">
                  <c:v>2.395416944415119</c:v>
                </c:pt>
                <c:pt idx="1890">
                  <c:v>2.3955197229303518</c:v>
                </c:pt>
                <c:pt idx="1891">
                  <c:v>2.395622447079798</c:v>
                </c:pt>
                <c:pt idx="1892">
                  <c:v>2.3957251169209419</c:v>
                </c:pt>
                <c:pt idx="1893">
                  <c:v>2.3958277325111763</c:v>
                </c:pt>
                <c:pt idx="1894">
                  <c:v>2.3959302939078033</c:v>
                </c:pt>
                <c:pt idx="1895">
                  <c:v>2.396032801168035</c:v>
                </c:pt>
                <c:pt idx="1896">
                  <c:v>2.3961352543489922</c:v>
                </c:pt>
                <c:pt idx="1897">
                  <c:v>2.3962376535077055</c:v>
                </c:pt>
                <c:pt idx="1898">
                  <c:v>2.3963399987011149</c:v>
                </c:pt>
                <c:pt idx="1899">
                  <c:v>2.3964422899860716</c:v>
                </c:pt>
                <c:pt idx="1900">
                  <c:v>2.3965445274193358</c:v>
                </c:pt>
                <c:pt idx="1901">
                  <c:v>2.3966467110575786</c:v>
                </c:pt>
                <c:pt idx="1902">
                  <c:v>2.3967488409573816</c:v>
                </c:pt>
                <c:pt idx="1903">
                  <c:v>2.3968509171752377</c:v>
                </c:pt>
                <c:pt idx="1904">
                  <c:v>2.3969529397675502</c:v>
                </c:pt>
                <c:pt idx="1905">
                  <c:v>2.3970549087906332</c:v>
                </c:pt>
                <c:pt idx="1906">
                  <c:v>2.3971568243007129</c:v>
                </c:pt>
                <c:pt idx="1907">
                  <c:v>2.3972586863539269</c:v>
                </c:pt>
                <c:pt idx="1908">
                  <c:v>2.3973604950063243</c:v>
                </c:pt>
                <c:pt idx="1909">
                  <c:v>2.3974622503138656</c:v>
                </c:pt>
                <c:pt idx="1910">
                  <c:v>2.3975639523324248</c:v>
                </c:pt>
                <c:pt idx="1911">
                  <c:v>2.3976656011177866</c:v>
                </c:pt>
                <c:pt idx="1912">
                  <c:v>2.3977671967256491</c:v>
                </c:pt>
                <c:pt idx="1913">
                  <c:v>2.3978687392116229</c:v>
                </c:pt>
                <c:pt idx="1914">
                  <c:v>2.3979702286312308</c:v>
                </c:pt>
                <c:pt idx="1915">
                  <c:v>2.3980716650399092</c:v>
                </c:pt>
                <c:pt idx="1916">
                  <c:v>2.3981730484930082</c:v>
                </c:pt>
                <c:pt idx="1917">
                  <c:v>2.3982743790457897</c:v>
                </c:pt>
                <c:pt idx="1918">
                  <c:v>2.3983756567534309</c:v>
                </c:pt>
                <c:pt idx="1919">
                  <c:v>2.3984768816710211</c:v>
                </c:pt>
                <c:pt idx="1920">
                  <c:v>2.3985780538535644</c:v>
                </c:pt>
                <c:pt idx="1921">
                  <c:v>2.3986791733559794</c:v>
                </c:pt>
                <c:pt idx="1922">
                  <c:v>2.3987802402330978</c:v>
                </c:pt>
                <c:pt idx="1923">
                  <c:v>2.3988812545396665</c:v>
                </c:pt>
                <c:pt idx="1924">
                  <c:v>2.3989822163303471</c:v>
                </c:pt>
                <c:pt idx="1925">
                  <c:v>2.3990831256597156</c:v>
                </c:pt>
                <c:pt idx="1926">
                  <c:v>2.399183982582263</c:v>
                </c:pt>
                <c:pt idx="1927">
                  <c:v>2.3992847871523955</c:v>
                </c:pt>
                <c:pt idx="1928">
                  <c:v>2.399385539424435</c:v>
                </c:pt>
                <c:pt idx="1929">
                  <c:v>2.3994862394526182</c:v>
                </c:pt>
                <c:pt idx="1930">
                  <c:v>2.3995868872910981</c:v>
                </c:pt>
                <c:pt idx="1931">
                  <c:v>2.3996874829939432</c:v>
                </c:pt>
                <c:pt idx="1932">
                  <c:v>2.3997880266151381</c:v>
                </c:pt>
                <c:pt idx="1933">
                  <c:v>2.3998885182085834</c:v>
                </c:pt>
                <c:pt idx="1934">
                  <c:v>2.3999889578280968</c:v>
                </c:pt>
                <c:pt idx="1935">
                  <c:v>2.4000893455274115</c:v>
                </c:pt>
                <c:pt idx="1936">
                  <c:v>2.4001896813601782</c:v>
                </c:pt>
                <c:pt idx="1937">
                  <c:v>2.4002899653799643</c:v>
                </c:pt>
                <c:pt idx="1938">
                  <c:v>2.4003901976402537</c:v>
                </c:pt>
                <c:pt idx="1939">
                  <c:v>2.4004903781944487</c:v>
                </c:pt>
                <c:pt idx="1940">
                  <c:v>2.4005905070958677</c:v>
                </c:pt>
                <c:pt idx="1941">
                  <c:v>2.4006905843977471</c:v>
                </c:pt>
                <c:pt idx="1942">
                  <c:v>2.4007906101532424</c:v>
                </c:pt>
                <c:pt idx="1943">
                  <c:v>2.4008905844154245</c:v>
                </c:pt>
                <c:pt idx="1944">
                  <c:v>2.4009905072372844</c:v>
                </c:pt>
                <c:pt idx="1945">
                  <c:v>2.4010903786717304</c:v>
                </c:pt>
                <c:pt idx="1946">
                  <c:v>2.4011901987715891</c:v>
                </c:pt>
                <c:pt idx="1947">
                  <c:v>2.4012899675896069</c:v>
                </c:pt>
                <c:pt idx="1948">
                  <c:v>2.4013896851784473</c:v>
                </c:pt>
                <c:pt idx="1949">
                  <c:v>2.4014893515906941</c:v>
                </c:pt>
                <c:pt idx="1950">
                  <c:v>2.4015889668788488</c:v>
                </c:pt>
                <c:pt idx="1951">
                  <c:v>2.401688531095334</c:v>
                </c:pt>
                <c:pt idx="1952">
                  <c:v>2.4017880442924895</c:v>
                </c:pt>
                <c:pt idx="1953">
                  <c:v>2.4018875065225767</c:v>
                </c:pt>
                <c:pt idx="1954">
                  <c:v>2.4019869178377755</c:v>
                </c:pt>
                <c:pt idx="1955">
                  <c:v>2.4020862782901857</c:v>
                </c:pt>
                <c:pt idx="1956">
                  <c:v>2.4021855879318283</c:v>
                </c:pt>
                <c:pt idx="1957">
                  <c:v>2.4022848468146436</c:v>
                </c:pt>
                <c:pt idx="1958">
                  <c:v>2.4023840549904918</c:v>
                </c:pt>
                <c:pt idx="1959">
                  <c:v>2.4024832125111555</c:v>
                </c:pt>
                <c:pt idx="1960">
                  <c:v>2.4025823194283356</c:v>
                </c:pt>
                <c:pt idx="1961">
                  <c:v>2.402681375793656</c:v>
                </c:pt>
                <c:pt idx="1962">
                  <c:v>2.4027803816586601</c:v>
                </c:pt>
                <c:pt idx="1963">
                  <c:v>2.4028793370748143</c:v>
                </c:pt>
                <c:pt idx="1964">
                  <c:v>2.4029782420935044</c:v>
                </c:pt>
                <c:pt idx="1965">
                  <c:v>2.4030770967660384</c:v>
                </c:pt>
                <c:pt idx="1966">
                  <c:v>2.4031759011436469</c:v>
                </c:pt>
                <c:pt idx="1967">
                  <c:v>2.4032746552774809</c:v>
                </c:pt>
                <c:pt idx="1968">
                  <c:v>2.4033733592186146</c:v>
                </c:pt>
                <c:pt idx="1969">
                  <c:v>2.4034720130180438</c:v>
                </c:pt>
                <c:pt idx="1970">
                  <c:v>2.4035706167266868</c:v>
                </c:pt>
                <c:pt idx="1971">
                  <c:v>2.4036691703953839</c:v>
                </c:pt>
                <c:pt idx="1972">
                  <c:v>2.4037676740748988</c:v>
                </c:pt>
                <c:pt idx="1973">
                  <c:v>2.4038661278159172</c:v>
                </c:pt>
                <c:pt idx="1974">
                  <c:v>2.403964531669049</c:v>
                </c:pt>
                <c:pt idx="1975">
                  <c:v>2.4040628856848256</c:v>
                </c:pt>
                <c:pt idx="1976">
                  <c:v>2.4041611899137028</c:v>
                </c:pt>
                <c:pt idx="1977">
                  <c:v>2.4042594444060592</c:v>
                </c:pt>
                <c:pt idx="1978">
                  <c:v>2.4043576492121979</c:v>
                </c:pt>
                <c:pt idx="1979">
                  <c:v>2.4044558043823439</c:v>
                </c:pt>
                <c:pt idx="1980">
                  <c:v>2.4045539099666478</c:v>
                </c:pt>
                <c:pt idx="1981">
                  <c:v>2.4046519660151842</c:v>
                </c:pt>
                <c:pt idx="1982">
                  <c:v>2.4047499725779504</c:v>
                </c:pt>
                <c:pt idx="1983">
                  <c:v>2.4048479297048697</c:v>
                </c:pt>
                <c:pt idx="1984">
                  <c:v>2.4049458374457893</c:v>
                </c:pt>
                <c:pt idx="1985">
                  <c:v>2.4050436958504804</c:v>
                </c:pt>
                <c:pt idx="1986">
                  <c:v>2.4051415049686393</c:v>
                </c:pt>
                <c:pt idx="1987">
                  <c:v>2.4052392648498881</c:v>
                </c:pt>
                <c:pt idx="1988">
                  <c:v>2.4053369755437735</c:v>
                </c:pt>
                <c:pt idx="1989">
                  <c:v>2.4054346370997668</c:v>
                </c:pt>
                <c:pt idx="1990">
                  <c:v>2.4055322495672655</c:v>
                </c:pt>
                <c:pt idx="1991">
                  <c:v>2.4056298129955924</c:v>
                </c:pt>
                <c:pt idx="1992">
                  <c:v>2.4057273274339961</c:v>
                </c:pt>
                <c:pt idx="1993">
                  <c:v>2.4058247929316501</c:v>
                </c:pt>
                <c:pt idx="1994">
                  <c:v>2.405922209537656</c:v>
                </c:pt>
                <c:pt idx="1995">
                  <c:v>2.4060195773010391</c:v>
                </c:pt>
                <c:pt idx="1996">
                  <c:v>2.4061168962707531</c:v>
                </c:pt>
                <c:pt idx="1997">
                  <c:v>2.4062141664956767</c:v>
                </c:pt>
                <c:pt idx="1998">
                  <c:v>2.4063113880246156</c:v>
                </c:pt>
                <c:pt idx="1999">
                  <c:v>2.4064085609063031</c:v>
                </c:pt>
                <c:pt idx="2000">
                  <c:v>2.4065056851893978</c:v>
                </c:pt>
                <c:pt idx="2001">
                  <c:v>2.4066027609224863</c:v>
                </c:pt>
                <c:pt idx="2002">
                  <c:v>2.4066997881540826</c:v>
                </c:pt>
                <c:pt idx="2003">
                  <c:v>2.4067967669326276</c:v>
                </c:pt>
                <c:pt idx="2004">
                  <c:v>2.4068936973064892</c:v>
                </c:pt>
                <c:pt idx="2005">
                  <c:v>2.4069905793239634</c:v>
                </c:pt>
                <c:pt idx="2006">
                  <c:v>2.4070874130332749</c:v>
                </c:pt>
                <c:pt idx="2007">
                  <c:v>2.4071841984825744</c:v>
                </c:pt>
                <c:pt idx="2008">
                  <c:v>2.4072809357199421</c:v>
                </c:pt>
                <c:pt idx="2009">
                  <c:v>2.4073776247933858</c:v>
                </c:pt>
                <c:pt idx="2010">
                  <c:v>2.4074742657508414</c:v>
                </c:pt>
                <c:pt idx="2011">
                  <c:v>2.4075708586401747</c:v>
                </c:pt>
                <c:pt idx="2012">
                  <c:v>2.4076674035091776</c:v>
                </c:pt>
                <c:pt idx="2013">
                  <c:v>2.4077639004055729</c:v>
                </c:pt>
                <c:pt idx="2014">
                  <c:v>2.4078603493770117</c:v>
                </c:pt>
                <c:pt idx="2015">
                  <c:v>2.4079567504710737</c:v>
                </c:pt>
                <c:pt idx="2016">
                  <c:v>2.4080531037352682</c:v>
                </c:pt>
                <c:pt idx="2017">
                  <c:v>2.4081494092170335</c:v>
                </c:pt>
                <c:pt idx="2018">
                  <c:v>2.4082456669637375</c:v>
                </c:pt>
                <c:pt idx="2019">
                  <c:v>2.4083418770226785</c:v>
                </c:pt>
                <c:pt idx="2020">
                  <c:v>2.4084380394410831</c:v>
                </c:pt>
                <c:pt idx="2021">
                  <c:v>2.4085341542661087</c:v>
                </c:pt>
                <c:pt idx="2022">
                  <c:v>2.4086302215448425</c:v>
                </c:pt>
                <c:pt idx="2023">
                  <c:v>2.4087262413243016</c:v>
                </c:pt>
                <c:pt idx="2024">
                  <c:v>2.4088222136514341</c:v>
                </c:pt>
                <c:pt idx="2025">
                  <c:v>2.4089181385731173</c:v>
                </c:pt>
                <c:pt idx="2026">
                  <c:v>2.4090140161361608</c:v>
                </c:pt>
                <c:pt idx="2027">
                  <c:v>2.4091098463873037</c:v>
                </c:pt>
                <c:pt idx="2028">
                  <c:v>2.4092056293732158</c:v>
                </c:pt>
                <c:pt idx="2029">
                  <c:v>2.4093013651404984</c:v>
                </c:pt>
                <c:pt idx="2030">
                  <c:v>2.4093970537356841</c:v>
                </c:pt>
                <c:pt idx="2031">
                  <c:v>2.4094926952052362</c:v>
                </c:pt>
                <c:pt idx="2032">
                  <c:v>2.4095882895955492</c:v>
                </c:pt>
                <c:pt idx="2033">
                  <c:v>2.4096838369529503</c:v>
                </c:pt>
                <c:pt idx="2034">
                  <c:v>2.4097793373236973</c:v>
                </c:pt>
                <c:pt idx="2035">
                  <c:v>2.4098747907539795</c:v>
                </c:pt>
                <c:pt idx="2036">
                  <c:v>2.4099701972899199</c:v>
                </c:pt>
                <c:pt idx="2037">
                  <c:v>2.4100655569775711</c:v>
                </c:pt>
                <c:pt idx="2038">
                  <c:v>2.4101608698629198</c:v>
                </c:pt>
                <c:pt idx="2039">
                  <c:v>2.4102561359918844</c:v>
                </c:pt>
                <c:pt idx="2040">
                  <c:v>2.4103513554103158</c:v>
                </c:pt>
                <c:pt idx="2041">
                  <c:v>2.4104465281639973</c:v>
                </c:pt>
                <c:pt idx="2042">
                  <c:v>2.4105416542986449</c:v>
                </c:pt>
                <c:pt idx="2043">
                  <c:v>2.4106367338599073</c:v>
                </c:pt>
                <c:pt idx="2044">
                  <c:v>2.4107317668933677</c:v>
                </c:pt>
                <c:pt idx="2045">
                  <c:v>2.4108267534445398</c:v>
                </c:pt>
                <c:pt idx="2046">
                  <c:v>2.4109216935588726</c:v>
                </c:pt>
                <c:pt idx="2047">
                  <c:v>2.4110165872817477</c:v>
                </c:pt>
                <c:pt idx="2048">
                  <c:v>2.4111114346584808</c:v>
                </c:pt>
                <c:pt idx="2049">
                  <c:v>2.4112062357343196</c:v>
                </c:pt>
                <c:pt idx="2050">
                  <c:v>2.411300990554448</c:v>
                </c:pt>
                <c:pt idx="2051">
                  <c:v>2.4113956991639816</c:v>
                </c:pt>
                <c:pt idx="2052">
                  <c:v>2.4114903616079717</c:v>
                </c:pt>
                <c:pt idx="2053">
                  <c:v>2.411584977931402</c:v>
                </c:pt>
                <c:pt idx="2054">
                  <c:v>2.4116795481791926</c:v>
                </c:pt>
                <c:pt idx="2055">
                  <c:v>2.4117740723961965</c:v>
                </c:pt>
                <c:pt idx="2056">
                  <c:v>2.4118685506272013</c:v>
                </c:pt>
                <c:pt idx="2057">
                  <c:v>2.4119629829169296</c:v>
                </c:pt>
                <c:pt idx="2058">
                  <c:v>2.4120573693100393</c:v>
                </c:pt>
                <c:pt idx="2059">
                  <c:v>2.412151709851122</c:v>
                </c:pt>
                <c:pt idx="2060">
                  <c:v>2.4122460045847056</c:v>
                </c:pt>
                <c:pt idx="2061">
                  <c:v>2.4123402535552527</c:v>
                </c:pt>
                <c:pt idx="2062">
                  <c:v>2.4124344568071603</c:v>
                </c:pt>
                <c:pt idx="2063">
                  <c:v>2.4125286143847626</c:v>
                </c:pt>
                <c:pt idx="2064">
                  <c:v>2.4126227263323274</c:v>
                </c:pt>
                <c:pt idx="2065">
                  <c:v>2.4127167926940603</c:v>
                </c:pt>
                <c:pt idx="2066">
                  <c:v>2.4128108135141004</c:v>
                </c:pt>
                <c:pt idx="2067">
                  <c:v>2.4129047888365247</c:v>
                </c:pt>
                <c:pt idx="2068">
                  <c:v>2.412998718705345</c:v>
                </c:pt>
                <c:pt idx="2069">
                  <c:v>2.4130926031645097</c:v>
                </c:pt>
                <c:pt idx="2070">
                  <c:v>2.4131864422579037</c:v>
                </c:pt>
                <c:pt idx="2071">
                  <c:v>2.4132802360293479</c:v>
                </c:pt>
                <c:pt idx="2072">
                  <c:v>2.4133739845225994</c:v>
                </c:pt>
                <c:pt idx="2073">
                  <c:v>2.4134676877813535</c:v>
                </c:pt>
                <c:pt idx="2074">
                  <c:v>2.4135613458492409</c:v>
                </c:pt>
                <c:pt idx="2075">
                  <c:v>2.4136549587698291</c:v>
                </c:pt>
                <c:pt idx="2076">
                  <c:v>2.4137485265866236</c:v>
                </c:pt>
                <c:pt idx="2077">
                  <c:v>2.4138420493430663</c:v>
                </c:pt>
                <c:pt idx="2078">
                  <c:v>2.4139355270825367</c:v>
                </c:pt>
                <c:pt idx="2079">
                  <c:v>2.4140289598483515</c:v>
                </c:pt>
                <c:pt idx="2080">
                  <c:v>2.4141223476837648</c:v>
                </c:pt>
                <c:pt idx="2081">
                  <c:v>2.4142156906319689</c:v>
                </c:pt>
                <c:pt idx="2082">
                  <c:v>2.4143089887360936</c:v>
                </c:pt>
                <c:pt idx="2083">
                  <c:v>2.4144022420392059</c:v>
                </c:pt>
                <c:pt idx="2084">
                  <c:v>2.4144954505843117</c:v>
                </c:pt>
                <c:pt idx="2085">
                  <c:v>2.4145886144143547</c:v>
                </c:pt>
                <c:pt idx="2086">
                  <c:v>2.4146817335722166</c:v>
                </c:pt>
                <c:pt idx="2087">
                  <c:v>2.4147748081007174</c:v>
                </c:pt>
                <c:pt idx="2088">
                  <c:v>2.4148678380426167</c:v>
                </c:pt>
                <c:pt idx="2089">
                  <c:v>2.4149608234406106</c:v>
                </c:pt>
                <c:pt idx="2090">
                  <c:v>2.4150537643373351</c:v>
                </c:pt>
                <c:pt idx="2091">
                  <c:v>2.415146660775366</c:v>
                </c:pt>
                <c:pt idx="2092">
                  <c:v>2.4152395127972159</c:v>
                </c:pt>
                <c:pt idx="2093">
                  <c:v>2.4153323204453385</c:v>
                </c:pt>
                <c:pt idx="2094">
                  <c:v>2.4154250837621252</c:v>
                </c:pt>
                <c:pt idx="2095">
                  <c:v>2.4155178027899069</c:v>
                </c:pt>
                <c:pt idx="2096">
                  <c:v>2.4156104775709544</c:v>
                </c:pt>
                <c:pt idx="2097">
                  <c:v>2.4157031081474782</c:v>
                </c:pt>
                <c:pt idx="2098">
                  <c:v>2.4157956945616275</c:v>
                </c:pt>
                <c:pt idx="2099">
                  <c:v>2.4158882368554924</c:v>
                </c:pt>
                <c:pt idx="2100">
                  <c:v>2.4159807350711011</c:v>
                </c:pt>
                <c:pt idx="2101">
                  <c:v>2.4160731892504241</c:v>
                </c:pt>
                <c:pt idx="2102">
                  <c:v>2.4161655994353706</c:v>
                </c:pt>
                <c:pt idx="2103">
                  <c:v>2.4162579656677896</c:v>
                </c:pt>
                <c:pt idx="2104">
                  <c:v>2.4163502879894714</c:v>
                </c:pt>
                <c:pt idx="2105">
                  <c:v>2.4164425664421461</c:v>
                </c:pt>
                <c:pt idx="2106">
                  <c:v>2.4165348010674848</c:v>
                </c:pt>
                <c:pt idx="2107">
                  <c:v>2.4166269919070986</c:v>
                </c:pt>
                <c:pt idx="2108">
                  <c:v>2.4167191390025407</c:v>
                </c:pt>
                <c:pt idx="2109">
                  <c:v>2.4168112423953034</c:v>
                </c:pt>
                <c:pt idx="2110">
                  <c:v>2.4169033021268209</c:v>
                </c:pt>
                <c:pt idx="2111">
                  <c:v>2.4169953182384694</c:v>
                </c:pt>
                <c:pt idx="2112">
                  <c:v>2.4170872907715641</c:v>
                </c:pt>
                <c:pt idx="2113">
                  <c:v>2.4171792197673634</c:v>
                </c:pt>
                <c:pt idx="2114">
                  <c:v>2.4172711052670666</c:v>
                </c:pt>
                <c:pt idx="2115">
                  <c:v>2.4173629473118146</c:v>
                </c:pt>
                <c:pt idx="2116">
                  <c:v>2.4174547459426896</c:v>
                </c:pt>
                <c:pt idx="2117">
                  <c:v>2.4175465012007162</c:v>
                </c:pt>
                <c:pt idx="2118">
                  <c:v>2.4176382131268594</c:v>
                </c:pt>
                <c:pt idx="2119">
                  <c:v>2.4177298817620292</c:v>
                </c:pt>
                <c:pt idx="2120">
                  <c:v>2.4178215071470737</c:v>
                </c:pt>
                <c:pt idx="2121">
                  <c:v>2.4179130893227865</c:v>
                </c:pt>
                <c:pt idx="2122">
                  <c:v>2.4180046283299022</c:v>
                </c:pt>
                <c:pt idx="2123">
                  <c:v>2.4180961242090975</c:v>
                </c:pt>
                <c:pt idx="2124">
                  <c:v>2.4181875770009924</c:v>
                </c:pt>
                <c:pt idx="2125">
                  <c:v>2.4182789867461492</c:v>
                </c:pt>
                <c:pt idx="2126">
                  <c:v>2.4183703534850727</c:v>
                </c:pt>
                <c:pt idx="2127">
                  <c:v>2.418461677258211</c:v>
                </c:pt>
                <c:pt idx="2128">
                  <c:v>2.4185529581059555</c:v>
                </c:pt>
                <c:pt idx="2129">
                  <c:v>2.4186441960686391</c:v>
                </c:pt>
                <c:pt idx="2130">
                  <c:v>2.418735391186539</c:v>
                </c:pt>
                <c:pt idx="2131">
                  <c:v>2.4188265434998768</c:v>
                </c:pt>
                <c:pt idx="2132">
                  <c:v>2.418917653048815</c:v>
                </c:pt>
                <c:pt idx="2133">
                  <c:v>2.4190087198734616</c:v>
                </c:pt>
                <c:pt idx="2134">
                  <c:v>2.4190997440138671</c:v>
                </c:pt>
                <c:pt idx="2135">
                  <c:v>2.4191907255100262</c:v>
                </c:pt>
                <c:pt idx="2136">
                  <c:v>2.4192816644018778</c:v>
                </c:pt>
                <c:pt idx="2137">
                  <c:v>2.4193725607293035</c:v>
                </c:pt>
                <c:pt idx="2138">
                  <c:v>2.4194634145321303</c:v>
                </c:pt>
                <c:pt idx="2139">
                  <c:v>2.4195542258501286</c:v>
                </c:pt>
                <c:pt idx="2140">
                  <c:v>2.4196449947230123</c:v>
                </c:pt>
                <c:pt idx="2141">
                  <c:v>2.4197357211904418</c:v>
                </c:pt>
                <c:pt idx="2142">
                  <c:v>2.4198264052920191</c:v>
                </c:pt>
                <c:pt idx="2143">
                  <c:v>2.4199170470672939</c:v>
                </c:pt>
                <c:pt idx="2144">
                  <c:v>2.4200076465557578</c:v>
                </c:pt>
                <c:pt idx="2145">
                  <c:v>2.4200982037968481</c:v>
                </c:pt>
                <c:pt idx="2146">
                  <c:v>2.420188718829948</c:v>
                </c:pt>
                <c:pt idx="2147">
                  <c:v>2.4202791916943847</c:v>
                </c:pt>
                <c:pt idx="2148">
                  <c:v>2.4203696224294293</c:v>
                </c:pt>
                <c:pt idx="2149">
                  <c:v>2.4204600110743009</c:v>
                </c:pt>
                <c:pt idx="2150">
                  <c:v>2.4205503576681608</c:v>
                </c:pt>
                <c:pt idx="2151">
                  <c:v>2.4206406622501184</c:v>
                </c:pt>
                <c:pt idx="2152">
                  <c:v>2.4207309248592264</c:v>
                </c:pt>
                <c:pt idx="2153">
                  <c:v>2.4208211455344846</c:v>
                </c:pt>
                <c:pt idx="2154">
                  <c:v>2.4209113243148375</c:v>
                </c:pt>
                <c:pt idx="2155">
                  <c:v>2.4210014612391753</c:v>
                </c:pt>
                <c:pt idx="2156">
                  <c:v>2.4210915563463353</c:v>
                </c:pt>
                <c:pt idx="2157">
                  <c:v>2.4211816096750995</c:v>
                </c:pt>
                <c:pt idx="2158">
                  <c:v>2.4212716212641965</c:v>
                </c:pt>
                <c:pt idx="2159">
                  <c:v>2.4213615911523005</c:v>
                </c:pt>
                <c:pt idx="2160">
                  <c:v>2.4214515193780337</c:v>
                </c:pt>
                <c:pt idx="2161">
                  <c:v>2.4215414059799625</c:v>
                </c:pt>
                <c:pt idx="2162">
                  <c:v>2.4216312509966009</c:v>
                </c:pt>
                <c:pt idx="2163">
                  <c:v>2.421721054466409</c:v>
                </c:pt>
                <c:pt idx="2164">
                  <c:v>2.4218108164277945</c:v>
                </c:pt>
                <c:pt idx="2165">
                  <c:v>2.4219005369191109</c:v>
                </c:pt>
                <c:pt idx="2166">
                  <c:v>2.421990215978659</c:v>
                </c:pt>
                <c:pt idx="2167">
                  <c:v>2.4220798536446861</c:v>
                </c:pt>
                <c:pt idx="2168">
                  <c:v>2.422169449955387</c:v>
                </c:pt>
                <c:pt idx="2169">
                  <c:v>2.4222590049489039</c:v>
                </c:pt>
                <c:pt idx="2170">
                  <c:v>2.422348518663326</c:v>
                </c:pt>
                <c:pt idx="2171">
                  <c:v>2.4224379911366896</c:v>
                </c:pt>
                <c:pt idx="2172">
                  <c:v>2.4225274224069784</c:v>
                </c:pt>
                <c:pt idx="2173">
                  <c:v>2.4226168125121239</c:v>
                </c:pt>
                <c:pt idx="2174">
                  <c:v>2.4227061614900052</c:v>
                </c:pt>
                <c:pt idx="2175">
                  <c:v>2.4227954693784497</c:v>
                </c:pt>
                <c:pt idx="2176">
                  <c:v>2.4228847362152317</c:v>
                </c:pt>
                <c:pt idx="2177">
                  <c:v>2.4229739620380744</c:v>
                </c:pt>
                <c:pt idx="2178">
                  <c:v>2.4230631468846475</c:v>
                </c:pt>
                <c:pt idx="2179">
                  <c:v>2.4231522907925704</c:v>
                </c:pt>
                <c:pt idx="2180">
                  <c:v>2.4232413937994099</c:v>
                </c:pt>
                <c:pt idx="2181">
                  <c:v>2.4233304559426814</c:v>
                </c:pt>
                <c:pt idx="2182">
                  <c:v>2.423419477259849</c:v>
                </c:pt>
                <c:pt idx="2183">
                  <c:v>2.4235084577883241</c:v>
                </c:pt>
                <c:pt idx="2184">
                  <c:v>2.4235973975654685</c:v>
                </c:pt>
                <c:pt idx="2185">
                  <c:v>2.423686296628591</c:v>
                </c:pt>
                <c:pt idx="2186">
                  <c:v>2.4237751550149502</c:v>
                </c:pt>
                <c:pt idx="2187">
                  <c:v>2.4238639727617532</c:v>
                </c:pt>
                <c:pt idx="2188">
                  <c:v>2.4239527499061566</c:v>
                </c:pt>
                <c:pt idx="2189">
                  <c:v>2.4240414864852653</c:v>
                </c:pt>
                <c:pt idx="2190">
                  <c:v>2.4241301825361332</c:v>
                </c:pt>
                <c:pt idx="2191">
                  <c:v>2.4242188380957645</c:v>
                </c:pt>
                <c:pt idx="2192">
                  <c:v>2.4243074532011124</c:v>
                </c:pt>
                <c:pt idx="2193">
                  <c:v>2.4243960278890788</c:v>
                </c:pt>
                <c:pt idx="2194">
                  <c:v>2.4244845621965161</c:v>
                </c:pt>
                <c:pt idx="2195">
                  <c:v>2.4245730561602254</c:v>
                </c:pt>
                <c:pt idx="2196">
                  <c:v>2.4246615098169588</c:v>
                </c:pt>
                <c:pt idx="2197">
                  <c:v>2.4247499232034162</c:v>
                </c:pt>
                <c:pt idx="2198">
                  <c:v>2.4248382963562496</c:v>
                </c:pt>
                <c:pt idx="2199">
                  <c:v>2.4249266293120595</c:v>
                </c:pt>
                <c:pt idx="2200">
                  <c:v>2.4250149221073976</c:v>
                </c:pt>
                <c:pt idx="2201">
                  <c:v>2.4251031747787639</c:v>
                </c:pt>
                <c:pt idx="2202">
                  <c:v>2.4251913873626108</c:v>
                </c:pt>
                <c:pt idx="2203">
                  <c:v>2.4252795598953401</c:v>
                </c:pt>
                <c:pt idx="2204">
                  <c:v>2.4253676924133041</c:v>
                </c:pt>
                <c:pt idx="2205">
                  <c:v>2.4254557849528049</c:v>
                </c:pt>
                <c:pt idx="2206">
                  <c:v>2.4255438375500966</c:v>
                </c:pt>
                <c:pt idx="2207">
                  <c:v>2.4256318502413832</c:v>
                </c:pt>
                <c:pt idx="2208">
                  <c:v>2.4257198230628196</c:v>
                </c:pt>
                <c:pt idx="2209">
                  <c:v>2.4258077560505118</c:v>
                </c:pt>
                <c:pt idx="2210">
                  <c:v>2.4258956492405161</c:v>
                </c:pt>
                <c:pt idx="2211">
                  <c:v>2.4259835026688412</c:v>
                </c:pt>
                <c:pt idx="2212">
                  <c:v>2.4260713163714454</c:v>
                </c:pt>
                <c:pt idx="2213">
                  <c:v>2.4261590903842389</c:v>
                </c:pt>
                <c:pt idx="2214">
                  <c:v>2.4262468247430835</c:v>
                </c:pt>
                <c:pt idx="2215">
                  <c:v>2.4263345194837926</c:v>
                </c:pt>
                <c:pt idx="2216">
                  <c:v>2.4264221746421302</c:v>
                </c:pt>
                <c:pt idx="2217">
                  <c:v>2.4265097902538129</c:v>
                </c:pt>
                <c:pt idx="2218">
                  <c:v>2.4265973663545077</c:v>
                </c:pt>
                <c:pt idx="2219">
                  <c:v>2.4266849029798347</c:v>
                </c:pt>
                <c:pt idx="2220">
                  <c:v>2.4267724001653654</c:v>
                </c:pt>
                <c:pt idx="2221">
                  <c:v>2.426859857946623</c:v>
                </c:pt>
                <c:pt idx="2222">
                  <c:v>2.4269472763590825</c:v>
                </c:pt>
                <c:pt idx="2223">
                  <c:v>2.4270346554381721</c:v>
                </c:pt>
                <c:pt idx="2224">
                  <c:v>2.4271219952192711</c:v>
                </c:pt>
                <c:pt idx="2225">
                  <c:v>2.4272092957377112</c:v>
                </c:pt>
                <c:pt idx="2226">
                  <c:v>2.427296557028777</c:v>
                </c:pt>
                <c:pt idx="2227">
                  <c:v>2.4273837791277058</c:v>
                </c:pt>
                <c:pt idx="2228">
                  <c:v>2.4274709620696866</c:v>
                </c:pt>
                <c:pt idx="2229">
                  <c:v>2.4275581058898608</c:v>
                </c:pt>
                <c:pt idx="2230">
                  <c:v>2.4276452106233237</c:v>
                </c:pt>
                <c:pt idx="2231">
                  <c:v>2.4277322763051226</c:v>
                </c:pt>
                <c:pt idx="2232">
                  <c:v>2.4278193029702582</c:v>
                </c:pt>
                <c:pt idx="2233">
                  <c:v>2.4279062906536835</c:v>
                </c:pt>
                <c:pt idx="2234">
                  <c:v>2.4279932393903052</c:v>
                </c:pt>
                <c:pt idx="2235">
                  <c:v>2.4280801492149822</c:v>
                </c:pt>
                <c:pt idx="2236">
                  <c:v>2.4281670201625278</c:v>
                </c:pt>
                <c:pt idx="2237">
                  <c:v>2.4282538522677082</c:v>
                </c:pt>
                <c:pt idx="2238">
                  <c:v>2.4283406455652421</c:v>
                </c:pt>
                <c:pt idx="2239">
                  <c:v>2.4284274000898032</c:v>
                </c:pt>
                <c:pt idx="2240">
                  <c:v>2.4285141158760175</c:v>
                </c:pt>
                <c:pt idx="2241">
                  <c:v>2.428600792958465</c:v>
                </c:pt>
                <c:pt idx="2242">
                  <c:v>2.4286874313716798</c:v>
                </c:pt>
                <c:pt idx="2243">
                  <c:v>2.4287740311501493</c:v>
                </c:pt>
                <c:pt idx="2244">
                  <c:v>2.4288605923283155</c:v>
                </c:pt>
                <c:pt idx="2245">
                  <c:v>2.428947114940573</c:v>
                </c:pt>
                <c:pt idx="2246">
                  <c:v>2.4290335990212721</c:v>
                </c:pt>
                <c:pt idx="2247">
                  <c:v>2.4291200446047161</c:v>
                </c:pt>
                <c:pt idx="2248">
                  <c:v>2.4292064517251628</c:v>
                </c:pt>
                <c:pt idx="2249">
                  <c:v>2.429292820416824</c:v>
                </c:pt>
                <c:pt idx="2250">
                  <c:v>2.4293791507138671</c:v>
                </c:pt>
                <c:pt idx="2251">
                  <c:v>2.4294654426504123</c:v>
                </c:pt>
                <c:pt idx="2252">
                  <c:v>2.4295516962605355</c:v>
                </c:pt>
                <c:pt idx="2253">
                  <c:v>2.4296379115782667</c:v>
                </c:pt>
                <c:pt idx="2254">
                  <c:v>2.4297240886375908</c:v>
                </c:pt>
                <c:pt idx="2255">
                  <c:v>2.4298102274724473</c:v>
                </c:pt>
                <c:pt idx="2256">
                  <c:v>2.429896328116731</c:v>
                </c:pt>
                <c:pt idx="2257">
                  <c:v>2.4299823906042906</c:v>
                </c:pt>
                <c:pt idx="2258">
                  <c:v>2.4300684149689307</c:v>
                </c:pt>
                <c:pt idx="2259">
                  <c:v>2.430154401244411</c:v>
                </c:pt>
                <c:pt idx="2260">
                  <c:v>2.4302403494644467</c:v>
                </c:pt>
                <c:pt idx="2261">
                  <c:v>2.4303262596627069</c:v>
                </c:pt>
                <c:pt idx="2262">
                  <c:v>2.4304121318728171</c:v>
                </c:pt>
                <c:pt idx="2263">
                  <c:v>2.4304979661283577</c:v>
                </c:pt>
                <c:pt idx="2264">
                  <c:v>2.4305837624628657</c:v>
                </c:pt>
                <c:pt idx="2265">
                  <c:v>2.4306695209098326</c:v>
                </c:pt>
                <c:pt idx="2266">
                  <c:v>2.4307552415027054</c:v>
                </c:pt>
                <c:pt idx="2267">
                  <c:v>2.4308409242748872</c:v>
                </c:pt>
                <c:pt idx="2268">
                  <c:v>2.430926569259737</c:v>
                </c:pt>
                <c:pt idx="2269">
                  <c:v>2.4310121764905701</c:v>
                </c:pt>
                <c:pt idx="2270">
                  <c:v>2.4310977460006571</c:v>
                </c:pt>
                <c:pt idx="2271">
                  <c:v>2.4311832778232243</c:v>
                </c:pt>
                <c:pt idx="2272">
                  <c:v>2.4312687719914554</c:v>
                </c:pt>
                <c:pt idx="2273">
                  <c:v>2.4313542285384888</c:v>
                </c:pt>
                <c:pt idx="2274">
                  <c:v>2.4314396474974203</c:v>
                </c:pt>
                <c:pt idx="2275">
                  <c:v>2.431525028901302</c:v>
                </c:pt>
                <c:pt idx="2276">
                  <c:v>2.4316103727831413</c:v>
                </c:pt>
                <c:pt idx="2277">
                  <c:v>2.4316956791759035</c:v>
                </c:pt>
                <c:pt idx="2278">
                  <c:v>2.4317809481125092</c:v>
                </c:pt>
                <c:pt idx="2279">
                  <c:v>2.4318661796258367</c:v>
                </c:pt>
                <c:pt idx="2280">
                  <c:v>2.4319513737487211</c:v>
                </c:pt>
                <c:pt idx="2281">
                  <c:v>2.4320365305139529</c:v>
                </c:pt>
                <c:pt idx="2282">
                  <c:v>2.4321216499542815</c:v>
                </c:pt>
                <c:pt idx="2283">
                  <c:v>2.4322067321024115</c:v>
                </c:pt>
                <c:pt idx="2284">
                  <c:v>2.4322917769910051</c:v>
                </c:pt>
                <c:pt idx="2285">
                  <c:v>2.432376784652682</c:v>
                </c:pt>
                <c:pt idx="2286">
                  <c:v>2.4324617551200185</c:v>
                </c:pt>
                <c:pt idx="2287">
                  <c:v>2.4325466884255489</c:v>
                </c:pt>
                <c:pt idx="2288">
                  <c:v>2.4326315846017645</c:v>
                </c:pt>
                <c:pt idx="2289">
                  <c:v>2.4327164436811133</c:v>
                </c:pt>
                <c:pt idx="2290">
                  <c:v>2.4328012656960021</c:v>
                </c:pt>
                <c:pt idx="2291">
                  <c:v>2.4328860506787935</c:v>
                </c:pt>
                <c:pt idx="2292">
                  <c:v>2.4329707986618101</c:v>
                </c:pt>
                <c:pt idx="2293">
                  <c:v>2.4330555096773301</c:v>
                </c:pt>
                <c:pt idx="2294">
                  <c:v>2.4331401837575903</c:v>
                </c:pt>
                <c:pt idx="2295">
                  <c:v>2.4332248209347851</c:v>
                </c:pt>
                <c:pt idx="2296">
                  <c:v>2.4333094212410673</c:v>
                </c:pt>
                <c:pt idx="2297">
                  <c:v>2.4333939847085477</c:v>
                </c:pt>
                <c:pt idx="2298">
                  <c:v>2.4334785113692945</c:v>
                </c:pt>
                <c:pt idx="2299">
                  <c:v>2.4335630012553349</c:v>
                </c:pt>
                <c:pt idx="2300">
                  <c:v>2.433647454398653</c:v>
                </c:pt>
                <c:pt idx="2301">
                  <c:v>2.4337318708311928</c:v>
                </c:pt>
                <c:pt idx="2302">
                  <c:v>2.4338162505848557</c:v>
                </c:pt>
                <c:pt idx="2303">
                  <c:v>2.4339005936915021</c:v>
                </c:pt>
                <c:pt idx="2304">
                  <c:v>2.4339849001829497</c:v>
                </c:pt>
                <c:pt idx="2305">
                  <c:v>2.4340691700909765</c:v>
                </c:pt>
                <c:pt idx="2306">
                  <c:v>2.4341534034473176</c:v>
                </c:pt>
                <c:pt idx="2307">
                  <c:v>2.4342376002836676</c:v>
                </c:pt>
                <c:pt idx="2308">
                  <c:v>2.4343217606316805</c:v>
                </c:pt>
                <c:pt idx="2309">
                  <c:v>2.4344058845229677</c:v>
                </c:pt>
                <c:pt idx="2310">
                  <c:v>2.4344899719891009</c:v>
                </c:pt>
                <c:pt idx="2311">
                  <c:v>2.4345740230616095</c:v>
                </c:pt>
                <c:pt idx="2312">
                  <c:v>2.4346580377719835</c:v>
                </c:pt>
                <c:pt idx="2313">
                  <c:v>2.4347420161516702</c:v>
                </c:pt>
                <c:pt idx="2314">
                  <c:v>2.4348259582320781</c:v>
                </c:pt>
                <c:pt idx="2315">
                  <c:v>2.4349098640445739</c:v>
                </c:pt>
                <c:pt idx="2316">
                  <c:v>2.4349937336204834</c:v>
                </c:pt>
                <c:pt idx="2317">
                  <c:v>2.4350775669910925</c:v>
                </c:pt>
                <c:pt idx="2318">
                  <c:v>2.4351613641876462</c:v>
                </c:pt>
                <c:pt idx="2319">
                  <c:v>2.435245125241349</c:v>
                </c:pt>
                <c:pt idx="2320">
                  <c:v>2.4353288501833656</c:v>
                </c:pt>
                <c:pt idx="2321">
                  <c:v>2.4354125390448207</c:v>
                </c:pt>
                <c:pt idx="2322">
                  <c:v>2.4354961918567968</c:v>
                </c:pt>
                <c:pt idx="2323">
                  <c:v>2.4355798086503384</c:v>
                </c:pt>
                <c:pt idx="2324">
                  <c:v>2.4356633894564488</c:v>
                </c:pt>
                <c:pt idx="2325">
                  <c:v>2.4357469343060916</c:v>
                </c:pt>
                <c:pt idx="2326">
                  <c:v>2.4358304432301909</c:v>
                </c:pt>
                <c:pt idx="2327">
                  <c:v>2.4359139162596302</c:v>
                </c:pt>
                <c:pt idx="2328">
                  <c:v>2.435997353425253</c:v>
                </c:pt>
                <c:pt idx="2329">
                  <c:v>2.4360807547578638</c:v>
                </c:pt>
                <c:pt idx="2330">
                  <c:v>2.4361641202882276</c:v>
                </c:pt>
                <c:pt idx="2331">
                  <c:v>2.4362474500470688</c:v>
                </c:pt>
                <c:pt idx="2332">
                  <c:v>2.4363307440650734</c:v>
                </c:pt>
                <c:pt idx="2333">
                  <c:v>2.4364140023728864</c:v>
                </c:pt>
                <c:pt idx="2334">
                  <c:v>2.4364972250011157</c:v>
                </c:pt>
                <c:pt idx="2335">
                  <c:v>2.4365804119803269</c:v>
                </c:pt>
                <c:pt idx="2336">
                  <c:v>2.4366635633410492</c:v>
                </c:pt>
                <c:pt idx="2337">
                  <c:v>2.4367466791137709</c:v>
                </c:pt>
                <c:pt idx="2338">
                  <c:v>2.4368297593289419</c:v>
                </c:pt>
                <c:pt idx="2339">
                  <c:v>2.4369128040169725</c:v>
                </c:pt>
                <c:pt idx="2340">
                  <c:v>2.4369958132082341</c:v>
                </c:pt>
                <c:pt idx="2341">
                  <c:v>2.4370787869330597</c:v>
                </c:pt>
                <c:pt idx="2342">
                  <c:v>2.4371617252217428</c:v>
                </c:pt>
                <c:pt idx="2343">
                  <c:v>2.4372446281045388</c:v>
                </c:pt>
                <c:pt idx="2344">
                  <c:v>2.4373274956116635</c:v>
                </c:pt>
                <c:pt idx="2345">
                  <c:v>2.4374103277732946</c:v>
                </c:pt>
                <c:pt idx="2346">
                  <c:v>2.437493124619571</c:v>
                </c:pt>
                <c:pt idx="2347">
                  <c:v>2.4375758861805936</c:v>
                </c:pt>
                <c:pt idx="2348">
                  <c:v>2.4376586124864241</c:v>
                </c:pt>
                <c:pt idx="2349">
                  <c:v>2.4377413035670856</c:v>
                </c:pt>
                <c:pt idx="2350">
                  <c:v>2.4378239594525644</c:v>
                </c:pt>
                <c:pt idx="2351">
                  <c:v>2.4379065801728066</c:v>
                </c:pt>
                <c:pt idx="2352">
                  <c:v>2.4379891657577208</c:v>
                </c:pt>
                <c:pt idx="2353">
                  <c:v>2.4380717162371788</c:v>
                </c:pt>
                <c:pt idx="2354">
                  <c:v>2.4381542316410121</c:v>
                </c:pt>
                <c:pt idx="2355">
                  <c:v>2.4382367119990156</c:v>
                </c:pt>
                <c:pt idx="2356">
                  <c:v>2.4383191573409455</c:v>
                </c:pt>
                <c:pt idx="2357">
                  <c:v>2.4384015676965216</c:v>
                </c:pt>
                <c:pt idx="2358">
                  <c:v>2.4384839430954237</c:v>
                </c:pt>
                <c:pt idx="2359">
                  <c:v>2.4385662835672952</c:v>
                </c:pt>
                <c:pt idx="2360">
                  <c:v>2.4386485891417422</c:v>
                </c:pt>
                <c:pt idx="2361">
                  <c:v>2.4387308598483317</c:v>
                </c:pt>
                <c:pt idx="2362">
                  <c:v>2.4388130957165939</c:v>
                </c:pt>
                <c:pt idx="2363">
                  <c:v>2.438895296776022</c:v>
                </c:pt>
                <c:pt idx="2364">
                  <c:v>2.4389774630560721</c:v>
                </c:pt>
                <c:pt idx="2365">
                  <c:v>2.4390595945861602</c:v>
                </c:pt>
                <c:pt idx="2366">
                  <c:v>2.4391416913956689</c:v>
                </c:pt>
                <c:pt idx="2367">
                  <c:v>2.4392237535139403</c:v>
                </c:pt>
                <c:pt idx="2368">
                  <c:v>2.4393057809702814</c:v>
                </c:pt>
                <c:pt idx="2369">
                  <c:v>2.4393877737939609</c:v>
                </c:pt>
                <c:pt idx="2370">
                  <c:v>2.4394697320142109</c:v>
                </c:pt>
                <c:pt idx="2371">
                  <c:v>2.4395516556602264</c:v>
                </c:pt>
                <c:pt idx="2372">
                  <c:v>2.4396335447611657</c:v>
                </c:pt>
                <c:pt idx="2373">
                  <c:v>2.43971539934615</c:v>
                </c:pt>
                <c:pt idx="2374">
                  <c:v>2.4397972194442636</c:v>
                </c:pt>
                <c:pt idx="2375">
                  <c:v>2.4398790050845545</c:v>
                </c:pt>
                <c:pt idx="2376">
                  <c:v>2.439960756296033</c:v>
                </c:pt>
                <c:pt idx="2377">
                  <c:v>2.4400424731076744</c:v>
                </c:pt>
                <c:pt idx="2378">
                  <c:v>2.4401241555484159</c:v>
                </c:pt>
                <c:pt idx="2379">
                  <c:v>2.4402058036471592</c:v>
                </c:pt>
                <c:pt idx="2380">
                  <c:v>2.4402874174327689</c:v>
                </c:pt>
                <c:pt idx="2381">
                  <c:v>2.4403689969340734</c:v>
                </c:pt>
                <c:pt idx="2382">
                  <c:v>2.4404505421798657</c:v>
                </c:pt>
                <c:pt idx="2383">
                  <c:v>2.4405320531989005</c:v>
                </c:pt>
                <c:pt idx="2384">
                  <c:v>2.4406135300198986</c:v>
                </c:pt>
                <c:pt idx="2385">
                  <c:v>2.440694972671543</c:v>
                </c:pt>
                <c:pt idx="2386">
                  <c:v>2.4407763811824816</c:v>
                </c:pt>
                <c:pt idx="2387">
                  <c:v>2.4408577555813258</c:v>
                </c:pt>
                <c:pt idx="2388">
                  <c:v>2.4409390958966508</c:v>
                </c:pt>
                <c:pt idx="2389">
                  <c:v>2.441020402156997</c:v>
                </c:pt>
                <c:pt idx="2390">
                  <c:v>2.4411016743908678</c:v>
                </c:pt>
                <c:pt idx="2391">
                  <c:v>2.4411829126267315</c:v>
                </c:pt>
                <c:pt idx="2392">
                  <c:v>2.44126411689302</c:v>
                </c:pt>
                <c:pt idx="2393">
                  <c:v>2.4413452872181307</c:v>
                </c:pt>
                <c:pt idx="2394">
                  <c:v>2.4414264236304244</c:v>
                </c:pt>
                <c:pt idx="2395">
                  <c:v>2.4415075261582269</c:v>
                </c:pt>
                <c:pt idx="2396">
                  <c:v>2.4415885948298279</c:v>
                </c:pt>
                <c:pt idx="2397">
                  <c:v>2.4416696296734823</c:v>
                </c:pt>
                <c:pt idx="2398">
                  <c:v>2.4417506307174093</c:v>
                </c:pt>
                <c:pt idx="2399">
                  <c:v>2.4418315979897933</c:v>
                </c:pt>
                <c:pt idx="2400">
                  <c:v>2.4419125315187831</c:v>
                </c:pt>
                <c:pt idx="2401">
                  <c:v>2.441993431332492</c:v>
                </c:pt>
                <c:pt idx="2402">
                  <c:v>2.4420742974589991</c:v>
                </c:pt>
                <c:pt idx="2403">
                  <c:v>2.4421551299263471</c:v>
                </c:pt>
                <c:pt idx="2404">
                  <c:v>2.4422359287625448</c:v>
                </c:pt>
                <c:pt idx="2405">
                  <c:v>2.4423166939955658</c:v>
                </c:pt>
                <c:pt idx="2406">
                  <c:v>2.4423974256533487</c:v>
                </c:pt>
                <c:pt idx="2407">
                  <c:v>2.4424781237637974</c:v>
                </c:pt>
                <c:pt idx="2408">
                  <c:v>2.4425587883547806</c:v>
                </c:pt>
                <c:pt idx="2409">
                  <c:v>2.4426394194541325</c:v>
                </c:pt>
                <c:pt idx="2410">
                  <c:v>2.4427200170896537</c:v>
                </c:pt>
                <c:pt idx="2411">
                  <c:v>2.442800581289108</c:v>
                </c:pt>
                <c:pt idx="2412">
                  <c:v>2.4428811120802267</c:v>
                </c:pt>
                <c:pt idx="2413">
                  <c:v>2.4429616094907058</c:v>
                </c:pt>
                <c:pt idx="2414">
                  <c:v>2.4430420735482068</c:v>
                </c:pt>
                <c:pt idx="2415">
                  <c:v>2.4431225042803568</c:v>
                </c:pt>
                <c:pt idx="2416">
                  <c:v>2.4432029017147485</c:v>
                </c:pt>
                <c:pt idx="2417">
                  <c:v>2.4432832658789412</c:v>
                </c:pt>
                <c:pt idx="2418">
                  <c:v>2.443363596800459</c:v>
                </c:pt>
                <c:pt idx="2419">
                  <c:v>2.443443894506792</c:v>
                </c:pt>
                <c:pt idx="2420">
                  <c:v>2.4435241590253969</c:v>
                </c:pt>
                <c:pt idx="2421">
                  <c:v>2.4436043903836957</c:v>
                </c:pt>
                <c:pt idx="2422">
                  <c:v>2.4436845886090768</c:v>
                </c:pt>
                <c:pt idx="2423">
                  <c:v>2.4437647537288942</c:v>
                </c:pt>
                <c:pt idx="2424">
                  <c:v>2.4438448857704684</c:v>
                </c:pt>
                <c:pt idx="2425">
                  <c:v>2.443924984761086</c:v>
                </c:pt>
                <c:pt idx="2426">
                  <c:v>2.4440050507280007</c:v>
                </c:pt>
                <c:pt idx="2427">
                  <c:v>2.4440850836984307</c:v>
                </c:pt>
                <c:pt idx="2428">
                  <c:v>2.4441650836995619</c:v>
                </c:pt>
                <c:pt idx="2429">
                  <c:v>2.4442450507585467</c:v>
                </c:pt>
                <c:pt idx="2430">
                  <c:v>2.4443249849025031</c:v>
                </c:pt>
                <c:pt idx="2431">
                  <c:v>2.4444048861585159</c:v>
                </c:pt>
                <c:pt idx="2432">
                  <c:v>2.444484754553637</c:v>
                </c:pt>
                <c:pt idx="2433">
                  <c:v>2.4445645901148847</c:v>
                </c:pt>
                <c:pt idx="2434">
                  <c:v>2.4446443928692441</c:v>
                </c:pt>
                <c:pt idx="2435">
                  <c:v>2.444724162843666</c:v>
                </c:pt>
                <c:pt idx="2436">
                  <c:v>2.4448039000650694</c:v>
                </c:pt>
                <c:pt idx="2437">
                  <c:v>2.4448836045603395</c:v>
                </c:pt>
                <c:pt idx="2438">
                  <c:v>2.4449632763563289</c:v>
                </c:pt>
                <c:pt idx="2439">
                  <c:v>2.4450429154798563</c:v>
                </c:pt>
                <c:pt idx="2440">
                  <c:v>2.4451225219577082</c:v>
                </c:pt>
                <c:pt idx="2441">
                  <c:v>2.4452020958166374</c:v>
                </c:pt>
                <c:pt idx="2442">
                  <c:v>2.4452816370833652</c:v>
                </c:pt>
                <c:pt idx="2443">
                  <c:v>2.4453611457845779</c:v>
                </c:pt>
                <c:pt idx="2444">
                  <c:v>2.4454406219469313</c:v>
                </c:pt>
                <c:pt idx="2445">
                  <c:v>2.445520065597047</c:v>
                </c:pt>
                <c:pt idx="2446">
                  <c:v>2.4455994767615148</c:v>
                </c:pt>
                <c:pt idx="2447">
                  <c:v>2.4456788554668916</c:v>
                </c:pt>
                <c:pt idx="2448">
                  <c:v>2.445758201739701</c:v>
                </c:pt>
                <c:pt idx="2449">
                  <c:v>2.4458375156064358</c:v>
                </c:pt>
                <c:pt idx="2450">
                  <c:v>2.4459167970935543</c:v>
                </c:pt>
                <c:pt idx="2451">
                  <c:v>2.4459960462274841</c:v>
                </c:pt>
                <c:pt idx="2452">
                  <c:v>2.4460752630346199</c:v>
                </c:pt>
                <c:pt idx="2453">
                  <c:v>2.4461544475413231</c:v>
                </c:pt>
                <c:pt idx="2454">
                  <c:v>2.4462335997739251</c:v>
                </c:pt>
                <c:pt idx="2455">
                  <c:v>2.4463127197587227</c:v>
                </c:pt>
                <c:pt idx="2456">
                  <c:v>2.4463918075219828</c:v>
                </c:pt>
                <c:pt idx="2457">
                  <c:v>2.4464708630899379</c:v>
                </c:pt>
                <c:pt idx="2458">
                  <c:v>2.44654988648879</c:v>
                </c:pt>
                <c:pt idx="2459">
                  <c:v>2.4466288777447094</c:v>
                </c:pt>
                <c:pt idx="2460">
                  <c:v>2.4467078368838333</c:v>
                </c:pt>
                <c:pt idx="2461">
                  <c:v>2.4467867639322676</c:v>
                </c:pt>
                <c:pt idx="2462">
                  <c:v>2.4468656589160869</c:v>
                </c:pt>
                <c:pt idx="2463">
                  <c:v>2.446944521861333</c:v>
                </c:pt>
                <c:pt idx="2464">
                  <c:v>2.4470233527940168</c:v>
                </c:pt>
                <c:pt idx="2465">
                  <c:v>2.4471021517401175</c:v>
                </c:pt>
                <c:pt idx="2466">
                  <c:v>2.4471809187255817</c:v>
                </c:pt>
                <c:pt idx="2467">
                  <c:v>2.4472596537763258</c:v>
                </c:pt>
                <c:pt idx="2468">
                  <c:v>2.4473383569182339</c:v>
                </c:pt>
                <c:pt idx="2469">
                  <c:v>2.4474170281771586</c:v>
                </c:pt>
                <c:pt idx="2470">
                  <c:v>2.4474956675789215</c:v>
                </c:pt>
                <c:pt idx="2471">
                  <c:v>2.4475742751493126</c:v>
                </c:pt>
                <c:pt idx="2472">
                  <c:v>2.4476528509140909</c:v>
                </c:pt>
                <c:pt idx="2473">
                  <c:v>2.4477313948989838</c:v>
                </c:pt>
                <c:pt idx="2474">
                  <c:v>2.4478099071296873</c:v>
                </c:pt>
                <c:pt idx="2475">
                  <c:v>2.4478883876318669</c:v>
                </c:pt>
                <c:pt idx="2476">
                  <c:v>2.447966836431156</c:v>
                </c:pt>
                <c:pt idx="2477">
                  <c:v>2.4480452535531585</c:v>
                </c:pt>
                <c:pt idx="2478">
                  <c:v>2.4481236390234455</c:v>
                </c:pt>
                <c:pt idx="2479">
                  <c:v>2.4482019928675589</c:v>
                </c:pt>
                <c:pt idx="2480">
                  <c:v>2.448280315111008</c:v>
                </c:pt>
                <c:pt idx="2481">
                  <c:v>2.4483586057792723</c:v>
                </c:pt>
                <c:pt idx="2482">
                  <c:v>2.4484368648978005</c:v>
                </c:pt>
                <c:pt idx="2483">
                  <c:v>2.4485150924920105</c:v>
                </c:pt>
                <c:pt idx="2484">
                  <c:v>2.448593288587289</c:v>
                </c:pt>
                <c:pt idx="2485">
                  <c:v>2.4486714532089922</c:v>
                </c:pt>
                <c:pt idx="2486">
                  <c:v>2.448749586382446</c:v>
                </c:pt>
                <c:pt idx="2487">
                  <c:v>2.4488276881329458</c:v>
                </c:pt>
                <c:pt idx="2488">
                  <c:v>2.4489057584857559</c:v>
                </c:pt>
                <c:pt idx="2489">
                  <c:v>2.4489837974661111</c:v>
                </c:pt>
                <c:pt idx="2490">
                  <c:v>2.4490618050992143</c:v>
                </c:pt>
                <c:pt idx="2491">
                  <c:v>2.4491397814102402</c:v>
                </c:pt>
                <c:pt idx="2492">
                  <c:v>2.4492177264243309</c:v>
                </c:pt>
                <c:pt idx="2493">
                  <c:v>2.4492956401665995</c:v>
                </c:pt>
                <c:pt idx="2494">
                  <c:v>2.4493735226621292</c:v>
                </c:pt>
                <c:pt idx="2495">
                  <c:v>2.4494513739359718</c:v>
                </c:pt>
                <c:pt idx="2496">
                  <c:v>2.4495291940131505</c:v>
                </c:pt>
                <c:pt idx="2497">
                  <c:v>2.4496069829186569</c:v>
                </c:pt>
                <c:pt idx="2498">
                  <c:v>2.4496847406774531</c:v>
                </c:pt>
                <c:pt idx="2499">
                  <c:v>2.4497624673144722</c:v>
                </c:pt>
                <c:pt idx="2500">
                  <c:v>2.4498401628546165</c:v>
                </c:pt>
                <c:pt idx="2501">
                  <c:v>2.449917827322758</c:v>
                </c:pt>
                <c:pt idx="2502">
                  <c:v>2.4499954607437404</c:v>
                </c:pt>
                <c:pt idx="2503">
                  <c:v>2.4500730631423751</c:v>
                </c:pt>
                <c:pt idx="2504">
                  <c:v>2.4501506345434465</c:v>
                </c:pt>
                <c:pt idx="2505">
                  <c:v>2.4502281749717074</c:v>
                </c:pt>
                <c:pt idx="2506">
                  <c:v>2.4503056844518825</c:v>
                </c:pt>
                <c:pt idx="2507">
                  <c:v>2.4503831630086652</c:v>
                </c:pt>
                <c:pt idx="2508">
                  <c:v>2.4504606106667204</c:v>
                </c:pt>
                <c:pt idx="2509">
                  <c:v>2.4505380274506838</c:v>
                </c:pt>
                <c:pt idx="2510">
                  <c:v>2.4506154133851608</c:v>
                </c:pt>
                <c:pt idx="2511">
                  <c:v>2.4506927684947275</c:v>
                </c:pt>
                <c:pt idx="2512">
                  <c:v>2.4507700928039315</c:v>
                </c:pt>
                <c:pt idx="2513">
                  <c:v>2.4508473863372902</c:v>
                </c:pt>
                <c:pt idx="2514">
                  <c:v>2.4509246491192922</c:v>
                </c:pt>
                <c:pt idx="2515">
                  <c:v>2.4510018811743963</c:v>
                </c:pt>
                <c:pt idx="2516">
                  <c:v>2.4510790825270328</c:v>
                </c:pt>
                <c:pt idx="2517">
                  <c:v>2.4511562532016029</c:v>
                </c:pt>
                <c:pt idx="2518">
                  <c:v>2.4512333932224779</c:v>
                </c:pt>
                <c:pt idx="2519">
                  <c:v>2.4513105026140014</c:v>
                </c:pt>
                <c:pt idx="2520">
                  <c:v>2.4513875814004868</c:v>
                </c:pt>
                <c:pt idx="2521">
                  <c:v>2.4514646296062188</c:v>
                </c:pt>
                <c:pt idx="2522">
                  <c:v>2.4515416472554534</c:v>
                </c:pt>
                <c:pt idx="2523">
                  <c:v>2.451618634372418</c:v>
                </c:pt>
                <c:pt idx="2524">
                  <c:v>2.451695590981311</c:v>
                </c:pt>
                <c:pt idx="2525">
                  <c:v>2.4517725171063018</c:v>
                </c:pt>
                <c:pt idx="2526">
                  <c:v>2.4518494127715313</c:v>
                </c:pt>
                <c:pt idx="2527">
                  <c:v>2.4519262780011122</c:v>
                </c:pt>
                <c:pt idx="2528">
                  <c:v>2.4520031128191269</c:v>
                </c:pt>
                <c:pt idx="2529">
                  <c:v>2.4520799172496317</c:v>
                </c:pt>
                <c:pt idx="2530">
                  <c:v>2.4521566913166528</c:v>
                </c:pt>
                <c:pt idx="2531">
                  <c:v>2.4522334350441879</c:v>
                </c:pt>
                <c:pt idx="2532">
                  <c:v>2.4523101484562062</c:v>
                </c:pt>
                <c:pt idx="2533">
                  <c:v>2.4523868315766499</c:v>
                </c:pt>
                <c:pt idx="2534">
                  <c:v>2.4524634844294311</c:v>
                </c:pt>
                <c:pt idx="2535">
                  <c:v>2.4525401070384345</c:v>
                </c:pt>
                <c:pt idx="2536">
                  <c:v>2.4526166994275167</c:v>
                </c:pt>
                <c:pt idx="2537">
                  <c:v>2.4526932616205053</c:v>
                </c:pt>
                <c:pt idx="2538">
                  <c:v>2.4527697936411998</c:v>
                </c:pt>
                <c:pt idx="2539">
                  <c:v>2.452846295513373</c:v>
                </c:pt>
                <c:pt idx="2540">
                  <c:v>2.4529227672607679</c:v>
                </c:pt>
                <c:pt idx="2541">
                  <c:v>2.4529992089071007</c:v>
                </c:pt>
                <c:pt idx="2542">
                  <c:v>2.4530756204760582</c:v>
                </c:pt>
                <c:pt idx="2543">
                  <c:v>2.4531520019913002</c:v>
                </c:pt>
                <c:pt idx="2544">
                  <c:v>2.453228353476459</c:v>
                </c:pt>
                <c:pt idx="2545">
                  <c:v>2.4533046749551382</c:v>
                </c:pt>
                <c:pt idx="2546">
                  <c:v>2.4533809664509141</c:v>
                </c:pt>
                <c:pt idx="2547">
                  <c:v>2.453457227987335</c:v>
                </c:pt>
                <c:pt idx="2548">
                  <c:v>2.4535334595879217</c:v>
                </c:pt>
                <c:pt idx="2549">
                  <c:v>2.4536096612761664</c:v>
                </c:pt>
                <c:pt idx="2550">
                  <c:v>2.4536858330755345</c:v>
                </c:pt>
                <c:pt idx="2551">
                  <c:v>2.4537619750094644</c:v>
                </c:pt>
                <c:pt idx="2552">
                  <c:v>2.4538380871013654</c:v>
                </c:pt>
                <c:pt idx="2553">
                  <c:v>2.4539141693746207</c:v>
                </c:pt>
                <c:pt idx="2554">
                  <c:v>2.4539902218525853</c:v>
                </c:pt>
                <c:pt idx="2555">
                  <c:v>2.4540662445585864</c:v>
                </c:pt>
                <c:pt idx="2556">
                  <c:v>2.4541422375159243</c:v>
                </c:pt>
                <c:pt idx="2557">
                  <c:v>2.454218200747873</c:v>
                </c:pt>
                <c:pt idx="2558">
                  <c:v>2.454294134277677</c:v>
                </c:pt>
                <c:pt idx="2559">
                  <c:v>2.4543700381285554</c:v>
                </c:pt>
                <c:pt idx="2560">
                  <c:v>2.454445912323699</c:v>
                </c:pt>
                <c:pt idx="2561">
                  <c:v>2.4545217568862725</c:v>
                </c:pt>
                <c:pt idx="2562">
                  <c:v>2.454597571839412</c:v>
                </c:pt>
                <c:pt idx="2563">
                  <c:v>2.4546733572062269</c:v>
                </c:pt>
                <c:pt idx="2564">
                  <c:v>2.4547491130098016</c:v>
                </c:pt>
                <c:pt idx="2565">
                  <c:v>2.4548248392731904</c:v>
                </c:pt>
                <c:pt idx="2566">
                  <c:v>2.4549005360194225</c:v>
                </c:pt>
                <c:pt idx="2567">
                  <c:v>2.4549762032715003</c:v>
                </c:pt>
                <c:pt idx="2568">
                  <c:v>2.455051841052398</c:v>
                </c:pt>
                <c:pt idx="2569">
                  <c:v>2.4551274493850643</c:v>
                </c:pt>
                <c:pt idx="2570">
                  <c:v>2.45520302829242</c:v>
                </c:pt>
                <c:pt idx="2571">
                  <c:v>2.4552785777973605</c:v>
                </c:pt>
                <c:pt idx="2572">
                  <c:v>2.4553540979227533</c:v>
                </c:pt>
                <c:pt idx="2573">
                  <c:v>2.4554295886914397</c:v>
                </c:pt>
                <c:pt idx="2574">
                  <c:v>2.4555050501262339</c:v>
                </c:pt>
                <c:pt idx="2575">
                  <c:v>2.4555804822499248</c:v>
                </c:pt>
                <c:pt idx="2576">
                  <c:v>2.4556558850852732</c:v>
                </c:pt>
                <c:pt idx="2577">
                  <c:v>2.455731258655014</c:v>
                </c:pt>
                <c:pt idx="2578">
                  <c:v>2.4558066029818564</c:v>
                </c:pt>
                <c:pt idx="2579">
                  <c:v>2.4558819180884823</c:v>
                </c:pt>
                <c:pt idx="2580">
                  <c:v>2.4559572039975466</c:v>
                </c:pt>
                <c:pt idx="2581">
                  <c:v>2.4560324607316799</c:v>
                </c:pt>
                <c:pt idx="2582">
                  <c:v>2.4561076883134842</c:v>
                </c:pt>
                <c:pt idx="2583">
                  <c:v>2.4561828867655371</c:v>
                </c:pt>
                <c:pt idx="2584">
                  <c:v>2.4562580561103893</c:v>
                </c:pt>
                <c:pt idx="2585">
                  <c:v>2.4563331963705641</c:v>
                </c:pt>
                <c:pt idx="2586">
                  <c:v>2.4564083075685614</c:v>
                </c:pt>
                <c:pt idx="2587">
                  <c:v>2.4564833897268521</c:v>
                </c:pt>
                <c:pt idx="2588">
                  <c:v>2.4565584428678826</c:v>
                </c:pt>
                <c:pt idx="2589">
                  <c:v>2.4566334670140737</c:v>
                </c:pt>
                <c:pt idx="2590">
                  <c:v>2.456708462187819</c:v>
                </c:pt>
                <c:pt idx="2591">
                  <c:v>2.4567834284114869</c:v>
                </c:pt>
                <c:pt idx="2592">
                  <c:v>2.4568583657074194</c:v>
                </c:pt>
                <c:pt idx="2593">
                  <c:v>2.4569332740979339</c:v>
                </c:pt>
                <c:pt idx="2594">
                  <c:v>2.4570081536053201</c:v>
                </c:pt>
                <c:pt idx="2595">
                  <c:v>2.4570830042518432</c:v>
                </c:pt>
                <c:pt idx="2596">
                  <c:v>2.4571578260597424</c:v>
                </c:pt>
                <c:pt idx="2597">
                  <c:v>2.457232619051231</c:v>
                </c:pt>
                <c:pt idx="2598">
                  <c:v>2.4573073832484971</c:v>
                </c:pt>
                <c:pt idx="2599">
                  <c:v>2.4573821186737028</c:v>
                </c:pt>
                <c:pt idx="2600">
                  <c:v>2.4574568253489844</c:v>
                </c:pt>
                <c:pt idx="2601">
                  <c:v>2.4575315032964533</c:v>
                </c:pt>
                <c:pt idx="2602">
                  <c:v>2.4576061525381951</c:v>
                </c:pt>
                <c:pt idx="2603">
                  <c:v>2.45768077309627</c:v>
                </c:pt>
                <c:pt idx="2604">
                  <c:v>2.4577553649927122</c:v>
                </c:pt>
                <c:pt idx="2605">
                  <c:v>2.4578299282495317</c:v>
                </c:pt>
                <c:pt idx="2606">
                  <c:v>2.4579044628887119</c:v>
                </c:pt>
                <c:pt idx="2607">
                  <c:v>2.4579789689322116</c:v>
                </c:pt>
                <c:pt idx="2608">
                  <c:v>2.4580534464019643</c:v>
                </c:pt>
                <c:pt idx="2609">
                  <c:v>2.458127895319878</c:v>
                </c:pt>
                <c:pt idx="2610">
                  <c:v>2.4582023157078363</c:v>
                </c:pt>
                <c:pt idx="2611">
                  <c:v>2.4582767075876966</c:v>
                </c:pt>
                <c:pt idx="2612">
                  <c:v>2.4583510709812915</c:v>
                </c:pt>
                <c:pt idx="2613">
                  <c:v>2.4584254059104285</c:v>
                </c:pt>
                <c:pt idx="2614">
                  <c:v>2.4584997123968906</c:v>
                </c:pt>
                <c:pt idx="2615">
                  <c:v>2.458573990462436</c:v>
                </c:pt>
                <c:pt idx="2616">
                  <c:v>2.4586482401287961</c:v>
                </c:pt>
                <c:pt idx="2617">
                  <c:v>2.4587224614176799</c:v>
                </c:pt>
                <c:pt idx="2618">
                  <c:v>2.4587966543507696</c:v>
                </c:pt>
                <c:pt idx="2619">
                  <c:v>2.4588708189497233</c:v>
                </c:pt>
                <c:pt idx="2620">
                  <c:v>2.4589449552361744</c:v>
                </c:pt>
                <c:pt idx="2621">
                  <c:v>2.4590190632317315</c:v>
                </c:pt>
                <c:pt idx="2622">
                  <c:v>2.4590931429579777</c:v>
                </c:pt>
                <c:pt idx="2623">
                  <c:v>2.4591671944364726</c:v>
                </c:pt>
                <c:pt idx="2624">
                  <c:v>2.4592412176887506</c:v>
                </c:pt>
                <c:pt idx="2625">
                  <c:v>2.4593152127363216</c:v>
                </c:pt>
                <c:pt idx="2626">
                  <c:v>2.4593891796006702</c:v>
                </c:pt>
                <c:pt idx="2627">
                  <c:v>2.4594631183032578</c:v>
                </c:pt>
                <c:pt idx="2628">
                  <c:v>2.4595370288655198</c:v>
                </c:pt>
                <c:pt idx="2629">
                  <c:v>2.4596109113088689</c:v>
                </c:pt>
                <c:pt idx="2630">
                  <c:v>2.4596847656546914</c:v>
                </c:pt>
                <c:pt idx="2631">
                  <c:v>2.4597585919243508</c:v>
                </c:pt>
                <c:pt idx="2632">
                  <c:v>2.4598323901391854</c:v>
                </c:pt>
                <c:pt idx="2633">
                  <c:v>2.459906160320509</c:v>
                </c:pt>
                <c:pt idx="2634">
                  <c:v>2.4599799024896125</c:v>
                </c:pt>
                <c:pt idx="2635">
                  <c:v>2.4600536166677607</c:v>
                </c:pt>
                <c:pt idx="2636">
                  <c:v>2.4601273028761956</c:v>
                </c:pt>
                <c:pt idx="2637">
                  <c:v>2.4602009611361342</c:v>
                </c:pt>
                <c:pt idx="2638">
                  <c:v>2.46027459146877</c:v>
                </c:pt>
                <c:pt idx="2639">
                  <c:v>2.4603481938952716</c:v>
                </c:pt>
                <c:pt idx="2640">
                  <c:v>2.4604217684367846</c:v>
                </c:pt>
                <c:pt idx="2641">
                  <c:v>2.4604953151144291</c:v>
                </c:pt>
                <c:pt idx="2642">
                  <c:v>2.4605688339493028</c:v>
                </c:pt>
                <c:pt idx="2643">
                  <c:v>2.4606423249624791</c:v>
                </c:pt>
                <c:pt idx="2644">
                  <c:v>2.4607157881750066</c:v>
                </c:pt>
                <c:pt idx="2645">
                  <c:v>2.4607892236079101</c:v>
                </c:pt>
                <c:pt idx="2646">
                  <c:v>2.460862631282192</c:v>
                </c:pt>
                <c:pt idx="2647">
                  <c:v>2.4609360112188292</c:v>
                </c:pt>
                <c:pt idx="2648">
                  <c:v>2.4610093634387757</c:v>
                </c:pt>
                <c:pt idx="2649">
                  <c:v>2.4610826879629624</c:v>
                </c:pt>
                <c:pt idx="2650">
                  <c:v>2.4611559848122946</c:v>
                </c:pt>
                <c:pt idx="2651">
                  <c:v>2.4612292540076552</c:v>
                </c:pt>
                <c:pt idx="2652">
                  <c:v>2.4613024955699037</c:v>
                </c:pt>
                <c:pt idx="2653">
                  <c:v>2.4613757095198752</c:v>
                </c:pt>
                <c:pt idx="2654">
                  <c:v>2.4614488958783824</c:v>
                </c:pt>
                <c:pt idx="2655">
                  <c:v>2.4615220546662133</c:v>
                </c:pt>
                <c:pt idx="2656">
                  <c:v>2.4615951859041325</c:v>
                </c:pt>
                <c:pt idx="2657">
                  <c:v>2.4616682896128821</c:v>
                </c:pt>
                <c:pt idx="2658">
                  <c:v>2.4617413658131801</c:v>
                </c:pt>
                <c:pt idx="2659">
                  <c:v>2.4618144145257208</c:v>
                </c:pt>
                <c:pt idx="2660">
                  <c:v>2.4618874357711764</c:v>
                </c:pt>
                <c:pt idx="2661">
                  <c:v>2.4619604295701936</c:v>
                </c:pt>
                <c:pt idx="2662">
                  <c:v>2.4620333959433989</c:v>
                </c:pt>
                <c:pt idx="2663">
                  <c:v>2.4621063349113923</c:v>
                </c:pt>
                <c:pt idx="2664">
                  <c:v>2.4621792464947529</c:v>
                </c:pt>
                <c:pt idx="2665">
                  <c:v>2.4622521307140359</c:v>
                </c:pt>
                <c:pt idx="2666">
                  <c:v>2.4623249875897733</c:v>
                </c:pt>
                <c:pt idx="2667">
                  <c:v>2.4623978171424739</c:v>
                </c:pt>
                <c:pt idx="2668">
                  <c:v>2.4624706193926236</c:v>
                </c:pt>
                <c:pt idx="2669">
                  <c:v>2.4625433943606851</c:v>
                </c:pt>
                <c:pt idx="2670">
                  <c:v>2.4626161420670987</c:v>
                </c:pt>
                <c:pt idx="2671">
                  <c:v>2.4626888625322811</c:v>
                </c:pt>
                <c:pt idx="2672">
                  <c:v>2.462761555776626</c:v>
                </c:pt>
                <c:pt idx="2673">
                  <c:v>2.462834221820505</c:v>
                </c:pt>
                <c:pt idx="2674">
                  <c:v>2.4629068606842655</c:v>
                </c:pt>
                <c:pt idx="2675">
                  <c:v>2.4629794723882337</c:v>
                </c:pt>
                <c:pt idx="2676">
                  <c:v>2.4630520569527112</c:v>
                </c:pt>
                <c:pt idx="2677">
                  <c:v>2.4631246143979793</c:v>
                </c:pt>
                <c:pt idx="2678">
                  <c:v>2.463197144744294</c:v>
                </c:pt>
                <c:pt idx="2679">
                  <c:v>2.4632696480118899</c:v>
                </c:pt>
                <c:pt idx="2680">
                  <c:v>2.4633421242209788</c:v>
                </c:pt>
                <c:pt idx="2681">
                  <c:v>2.4634145733917503</c:v>
                </c:pt>
                <c:pt idx="2682">
                  <c:v>2.4634869955443701</c:v>
                </c:pt>
                <c:pt idx="2683">
                  <c:v>2.463559390698983</c:v>
                </c:pt>
                <c:pt idx="2684">
                  <c:v>2.4636317588757102</c:v>
                </c:pt>
                <c:pt idx="2685">
                  <c:v>2.4637041000946507</c:v>
                </c:pt>
                <c:pt idx="2686">
                  <c:v>2.4637764143758809</c:v>
                </c:pt>
                <c:pt idx="2687">
                  <c:v>2.4638487017394555</c:v>
                </c:pt>
                <c:pt idx="2688">
                  <c:v>2.4639209622054055</c:v>
                </c:pt>
                <c:pt idx="2689">
                  <c:v>2.4639931957937407</c:v>
                </c:pt>
                <c:pt idx="2690">
                  <c:v>2.4640654025244477</c:v>
                </c:pt>
                <c:pt idx="2691">
                  <c:v>2.464137582417492</c:v>
                </c:pt>
                <c:pt idx="2692">
                  <c:v>2.4642097354928159</c:v>
                </c:pt>
                <c:pt idx="2693">
                  <c:v>2.4642818617703397</c:v>
                </c:pt>
                <c:pt idx="2694">
                  <c:v>2.4643539612699614</c:v>
                </c:pt>
                <c:pt idx="2695">
                  <c:v>2.4644260340115567</c:v>
                </c:pt>
                <c:pt idx="2696">
                  <c:v>2.4644980800149798</c:v>
                </c:pt>
                <c:pt idx="2697">
                  <c:v>2.4645700993000625</c:v>
                </c:pt>
                <c:pt idx="2698">
                  <c:v>2.4646420918866148</c:v>
                </c:pt>
                <c:pt idx="2699">
                  <c:v>2.4647140577944238</c:v>
                </c:pt>
                <c:pt idx="2700">
                  <c:v>2.4647859970432551</c:v>
                </c:pt>
                <c:pt idx="2701">
                  <c:v>2.4648579096528533</c:v>
                </c:pt>
                <c:pt idx="2702">
                  <c:v>2.4649297956429392</c:v>
                </c:pt>
                <c:pt idx="2703">
                  <c:v>2.4650016550332134</c:v>
                </c:pt>
                <c:pt idx="2704">
                  <c:v>2.4650734878433536</c:v>
                </c:pt>
                <c:pt idx="2705">
                  <c:v>2.4651452940930163</c:v>
                </c:pt>
                <c:pt idx="2706">
                  <c:v>2.4652170738018357</c:v>
                </c:pt>
                <c:pt idx="2707">
                  <c:v>2.4652888269894246</c:v>
                </c:pt>
                <c:pt idx="2708">
                  <c:v>2.465360553675374</c:v>
                </c:pt>
                <c:pt idx="2709">
                  <c:v>2.4654322538792526</c:v>
                </c:pt>
                <c:pt idx="2710">
                  <c:v>2.4655039276206088</c:v>
                </c:pt>
                <c:pt idx="2711">
                  <c:v>2.4655755749189683</c:v>
                </c:pt>
                <c:pt idx="2712">
                  <c:v>2.4656471957938351</c:v>
                </c:pt>
                <c:pt idx="2713">
                  <c:v>2.4657187902646918</c:v>
                </c:pt>
                <c:pt idx="2714">
                  <c:v>2.4657903583510006</c:v>
                </c:pt>
                <c:pt idx="2715">
                  <c:v>2.4658619000722002</c:v>
                </c:pt>
                <c:pt idx="2716">
                  <c:v>2.4659334154477088</c:v>
                </c:pt>
                <c:pt idx="2717">
                  <c:v>2.4660049044969243</c:v>
                </c:pt>
                <c:pt idx="2718">
                  <c:v>2.466076367239221</c:v>
                </c:pt>
                <c:pt idx="2719">
                  <c:v>2.4661478036939535</c:v>
                </c:pt>
                <c:pt idx="2720">
                  <c:v>2.466219213880454</c:v>
                </c:pt>
                <c:pt idx="2721">
                  <c:v>2.4662905978180341</c:v>
                </c:pt>
                <c:pt idx="2722">
                  <c:v>2.4663619555259837</c:v>
                </c:pt>
                <c:pt idx="2723">
                  <c:v>2.4664332870235715</c:v>
                </c:pt>
                <c:pt idx="2724">
                  <c:v>2.4665045923300459</c:v>
                </c:pt>
                <c:pt idx="2725">
                  <c:v>2.4665758714646318</c:v>
                </c:pt>
                <c:pt idx="2726">
                  <c:v>2.4666471244465358</c:v>
                </c:pt>
                <c:pt idx="2727">
                  <c:v>2.4667183512949409</c:v>
                </c:pt>
                <c:pt idx="2728">
                  <c:v>2.4667895520290108</c:v>
                </c:pt>
                <c:pt idx="2729">
                  <c:v>2.4668607266678872</c:v>
                </c:pt>
                <c:pt idx="2730">
                  <c:v>2.4669318752306908</c:v>
                </c:pt>
                <c:pt idx="2731">
                  <c:v>2.4670029977365213</c:v>
                </c:pt>
                <c:pt idx="2732">
                  <c:v>2.4670740942044578</c:v>
                </c:pt>
                <c:pt idx="2733">
                  <c:v>2.4671451646535587</c:v>
                </c:pt>
                <c:pt idx="2734">
                  <c:v>2.46721620910286</c:v>
                </c:pt>
                <c:pt idx="2735">
                  <c:v>2.4672872275713789</c:v>
                </c:pt>
                <c:pt idx="2736">
                  <c:v>2.4673582200781099</c:v>
                </c:pt>
                <c:pt idx="2737">
                  <c:v>2.4674291866420277</c:v>
                </c:pt>
                <c:pt idx="2738">
                  <c:v>2.467500127282086</c:v>
                </c:pt>
                <c:pt idx="2739">
                  <c:v>2.4675710420172177</c:v>
                </c:pt>
                <c:pt idx="2740">
                  <c:v>2.4676419308663347</c:v>
                </c:pt>
                <c:pt idx="2741">
                  <c:v>2.467712793848329</c:v>
                </c:pt>
                <c:pt idx="2742">
                  <c:v>2.4677836309820709</c:v>
                </c:pt>
                <c:pt idx="2743">
                  <c:v>2.4678544422864106</c:v>
                </c:pt>
                <c:pt idx="2744">
                  <c:v>2.4679252277801775</c:v>
                </c:pt>
                <c:pt idx="2745">
                  <c:v>2.4679959874821811</c:v>
                </c:pt>
                <c:pt idx="2746">
                  <c:v>2.4680667214112093</c:v>
                </c:pt>
                <c:pt idx="2747">
                  <c:v>2.4681374295860303</c:v>
                </c:pt>
                <c:pt idx="2748">
                  <c:v>2.4682081120253909</c:v>
                </c:pt>
                <c:pt idx="2749">
                  <c:v>2.4682787687480188</c:v>
                </c:pt>
                <c:pt idx="2750">
                  <c:v>2.4683493997726198</c:v>
                </c:pt>
                <c:pt idx="2751">
                  <c:v>2.4684200051178804</c:v>
                </c:pt>
                <c:pt idx="2752">
                  <c:v>2.4684905848024661</c:v>
                </c:pt>
                <c:pt idx="2753">
                  <c:v>2.4685611388450224</c:v>
                </c:pt>
                <c:pt idx="2754">
                  <c:v>2.4686316672641744</c:v>
                </c:pt>
                <c:pt idx="2755">
                  <c:v>2.4687021700785263</c:v>
                </c:pt>
                <c:pt idx="2756">
                  <c:v>2.4687726473066633</c:v>
                </c:pt>
                <c:pt idx="2757">
                  <c:v>2.4688430989671497</c:v>
                </c:pt>
                <c:pt idx="2758">
                  <c:v>2.4689135250785288</c:v>
                </c:pt>
                <c:pt idx="2759">
                  <c:v>2.4689839256593253</c:v>
                </c:pt>
                <c:pt idx="2760">
                  <c:v>2.4690543007280423</c:v>
                </c:pt>
                <c:pt idx="2761">
                  <c:v>2.4691246503031641</c:v>
                </c:pt>
                <c:pt idx="2762">
                  <c:v>2.4691949744031545</c:v>
                </c:pt>
                <c:pt idx="2763">
                  <c:v>2.4692652730464557</c:v>
                </c:pt>
                <c:pt idx="2764">
                  <c:v>2.4693355462514925</c:v>
                </c:pt>
                <c:pt idx="2765">
                  <c:v>2.469405794036668</c:v>
                </c:pt>
                <c:pt idx="2766">
                  <c:v>2.4694760164203657</c:v>
                </c:pt>
                <c:pt idx="2767">
                  <c:v>2.4695462134209496</c:v>
                </c:pt>
                <c:pt idx="2768">
                  <c:v>2.4696163850567627</c:v>
                </c:pt>
                <c:pt idx="2769">
                  <c:v>2.4696865313461291</c:v>
                </c:pt>
                <c:pt idx="2770">
                  <c:v>2.4697566523073533</c:v>
                </c:pt>
                <c:pt idx="2771">
                  <c:v>2.4698267479587188</c:v>
                </c:pt>
                <c:pt idx="2772">
                  <c:v>2.4698968183184906</c:v>
                </c:pt>
                <c:pt idx="2773">
                  <c:v>2.4699668634049128</c:v>
                </c:pt>
                <c:pt idx="2774">
                  <c:v>2.4700368832362103</c:v>
                </c:pt>
                <c:pt idx="2775">
                  <c:v>2.4701068778305881</c:v>
                </c:pt>
                <c:pt idx="2776">
                  <c:v>2.4701768472062327</c:v>
                </c:pt>
                <c:pt idx="2777">
                  <c:v>2.4702467913813093</c:v>
                </c:pt>
                <c:pt idx="2778">
                  <c:v>2.4703167103739636</c:v>
                </c:pt>
                <c:pt idx="2779">
                  <c:v>2.4703866042023228</c:v>
                </c:pt>
                <c:pt idx="2780">
                  <c:v>2.4704564728844938</c:v>
                </c:pt>
                <c:pt idx="2781">
                  <c:v>2.4705263164385647</c:v>
                </c:pt>
                <c:pt idx="2782">
                  <c:v>2.4705961348826024</c:v>
                </c:pt>
                <c:pt idx="2783">
                  <c:v>2.4706659282346566</c:v>
                </c:pt>
                <c:pt idx="2784">
                  <c:v>2.4707356965127558</c:v>
                </c:pt>
                <c:pt idx="2785">
                  <c:v>2.4708054397349093</c:v>
                </c:pt>
                <c:pt idx="2786">
                  <c:v>2.4708751579191084</c:v>
                </c:pt>
                <c:pt idx="2787">
                  <c:v>2.4709448510833232</c:v>
                </c:pt>
                <c:pt idx="2788">
                  <c:v>2.4710145192455055</c:v>
                </c:pt>
                <c:pt idx="2789">
                  <c:v>2.4710841624235873</c:v>
                </c:pt>
                <c:pt idx="2790">
                  <c:v>2.4711537806354817</c:v>
                </c:pt>
                <c:pt idx="2791">
                  <c:v>2.4712233738990825</c:v>
                </c:pt>
                <c:pt idx="2792">
                  <c:v>2.4712929422322643</c:v>
                </c:pt>
                <c:pt idx="2793">
                  <c:v>2.4713624856528824</c:v>
                </c:pt>
                <c:pt idx="2794">
                  <c:v>2.4714320041787721</c:v>
                </c:pt>
                <c:pt idx="2795">
                  <c:v>2.4715014978277514</c:v>
                </c:pt>
                <c:pt idx="2796">
                  <c:v>2.4715709666176178</c:v>
                </c:pt>
                <c:pt idx="2797">
                  <c:v>2.4716404105661494</c:v>
                </c:pt>
                <c:pt idx="2798">
                  <c:v>2.4717098296911066</c:v>
                </c:pt>
                <c:pt idx="2799">
                  <c:v>2.4717792240102301</c:v>
                </c:pt>
                <c:pt idx="2800">
                  <c:v>2.4718485935412411</c:v>
                </c:pt>
                <c:pt idx="2801">
                  <c:v>2.4719179383018419</c:v>
                </c:pt>
                <c:pt idx="2802">
                  <c:v>2.4719872583097171</c:v>
                </c:pt>
                <c:pt idx="2803">
                  <c:v>2.4720565535825312</c:v>
                </c:pt>
                <c:pt idx="2804">
                  <c:v>2.4721258241379291</c:v>
                </c:pt>
                <c:pt idx="2805">
                  <c:v>2.4721950699935391</c:v>
                </c:pt>
                <c:pt idx="2806">
                  <c:v>2.4722642911669683</c:v>
                </c:pt>
                <c:pt idx="2807">
                  <c:v>2.4723334876758067</c:v>
                </c:pt>
                <c:pt idx="2808">
                  <c:v>2.4724026595376243</c:v>
                </c:pt>
                <c:pt idx="2809">
                  <c:v>2.4724718067699731</c:v>
                </c:pt>
                <c:pt idx="2810">
                  <c:v>2.4725409293903864</c:v>
                </c:pt>
                <c:pt idx="2811">
                  <c:v>2.4726100274163776</c:v>
                </c:pt>
                <c:pt idx="2812">
                  <c:v>2.472679100865443</c:v>
                </c:pt>
                <c:pt idx="2813">
                  <c:v>2.4727481497550592</c:v>
                </c:pt>
                <c:pt idx="2814">
                  <c:v>2.4728171741026848</c:v>
                </c:pt>
                <c:pt idx="2815">
                  <c:v>2.4728861739257595</c:v>
                </c:pt>
                <c:pt idx="2816">
                  <c:v>2.4729551492417037</c:v>
                </c:pt>
                <c:pt idx="2817">
                  <c:v>2.4730241000679207</c:v>
                </c:pt>
                <c:pt idx="2818">
                  <c:v>2.4730930264217941</c:v>
                </c:pt>
                <c:pt idx="2819">
                  <c:v>2.4731619283206898</c:v>
                </c:pt>
                <c:pt idx="2820">
                  <c:v>2.4732308057819545</c:v>
                </c:pt>
                <c:pt idx="2821">
                  <c:v>2.473299658822917</c:v>
                </c:pt>
                <c:pt idx="2822">
                  <c:v>2.4733684874608874</c:v>
                </c:pt>
                <c:pt idx="2823">
                  <c:v>2.4734372917131568</c:v>
                </c:pt>
                <c:pt idx="2824">
                  <c:v>2.4735060715969999</c:v>
                </c:pt>
                <c:pt idx="2825">
                  <c:v>2.4735748271296707</c:v>
                </c:pt>
                <c:pt idx="2826">
                  <c:v>2.4736435583284058</c:v>
                </c:pt>
                <c:pt idx="2827">
                  <c:v>2.4737122652104246</c:v>
                </c:pt>
                <c:pt idx="2828">
                  <c:v>2.4737809477929265</c:v>
                </c:pt>
                <c:pt idx="2829">
                  <c:v>2.4738496060930939</c:v>
                </c:pt>
                <c:pt idx="2830">
                  <c:v>2.4739182401280901</c:v>
                </c:pt>
                <c:pt idx="2831">
                  <c:v>2.4739868499150606</c:v>
                </c:pt>
                <c:pt idx="2832">
                  <c:v>2.4740554354711328</c:v>
                </c:pt>
                <c:pt idx="2833">
                  <c:v>2.4741239968134159</c:v>
                </c:pt>
                <c:pt idx="2834">
                  <c:v>2.474192533959001</c:v>
                </c:pt>
                <c:pt idx="2835">
                  <c:v>2.4742610469249611</c:v>
                </c:pt>
                <c:pt idx="2836">
                  <c:v>2.4743295357283515</c:v>
                </c:pt>
                <c:pt idx="2837">
                  <c:v>2.4743980003862083</c:v>
                </c:pt>
                <c:pt idx="2838">
                  <c:v>2.4744664409155512</c:v>
                </c:pt>
                <c:pt idx="2839">
                  <c:v>2.4745348573333805</c:v>
                </c:pt>
                <c:pt idx="2840">
                  <c:v>2.4746032496566794</c:v>
                </c:pt>
                <c:pt idx="2841">
                  <c:v>2.4746716179024131</c:v>
                </c:pt>
                <c:pt idx="2842">
                  <c:v>2.4747399620875279</c:v>
                </c:pt>
                <c:pt idx="2843">
                  <c:v>2.4748082822289539</c:v>
                </c:pt>
                <c:pt idx="2844">
                  <c:v>2.474876578343602</c:v>
                </c:pt>
                <c:pt idx="2845">
                  <c:v>2.4749448504483658</c:v>
                </c:pt>
                <c:pt idx="2846">
                  <c:v>2.4750130985601206</c:v>
                </c:pt>
                <c:pt idx="2847">
                  <c:v>2.4750813226957247</c:v>
                </c:pt>
                <c:pt idx="2848">
                  <c:v>2.4751495228720182</c:v>
                </c:pt>
                <c:pt idx="2849">
                  <c:v>2.4752176991058237</c:v>
                </c:pt>
                <c:pt idx="2850">
                  <c:v>2.4752858514139455</c:v>
                </c:pt>
                <c:pt idx="2851">
                  <c:v>2.4753539798131707</c:v>
                </c:pt>
                <c:pt idx="2852">
                  <c:v>2.475422084320269</c:v>
                </c:pt>
                <c:pt idx="2853">
                  <c:v>2.4754901649519914</c:v>
                </c:pt>
                <c:pt idx="2854">
                  <c:v>2.4755582217250729</c:v>
                </c:pt>
                <c:pt idx="2855">
                  <c:v>2.4756262546562295</c:v>
                </c:pt>
                <c:pt idx="2856">
                  <c:v>2.47569426376216</c:v>
                </c:pt>
                <c:pt idx="2857">
                  <c:v>2.4757622490595459</c:v>
                </c:pt>
                <c:pt idx="2858">
                  <c:v>2.4758302105650518</c:v>
                </c:pt>
                <c:pt idx="2859">
                  <c:v>2.4758981482953231</c:v>
                </c:pt>
                <c:pt idx="2860">
                  <c:v>2.475966062266989</c:v>
                </c:pt>
                <c:pt idx="2861">
                  <c:v>2.4760339524966613</c:v>
                </c:pt>
                <c:pt idx="2862">
                  <c:v>2.4761018190009341</c:v>
                </c:pt>
                <c:pt idx="2863">
                  <c:v>2.476169661796384</c:v>
                </c:pt>
                <c:pt idx="2864">
                  <c:v>2.4762374808995702</c:v>
                </c:pt>
                <c:pt idx="2865">
                  <c:v>2.476305276327035</c:v>
                </c:pt>
                <c:pt idx="2866">
                  <c:v>2.4763730480953026</c:v>
                </c:pt>
                <c:pt idx="2867">
                  <c:v>2.4764407962208805</c:v>
                </c:pt>
                <c:pt idx="2868">
                  <c:v>2.4765085207202588</c:v>
                </c:pt>
                <c:pt idx="2869">
                  <c:v>2.4765762216099114</c:v>
                </c:pt>
                <c:pt idx="2870">
                  <c:v>2.4766438989062922</c:v>
                </c:pt>
                <c:pt idx="2871">
                  <c:v>2.476711552625841</c:v>
                </c:pt>
                <c:pt idx="2872">
                  <c:v>2.4767791827849779</c:v>
                </c:pt>
                <c:pt idx="2873">
                  <c:v>2.4768467894001081</c:v>
                </c:pt>
                <c:pt idx="2874">
                  <c:v>2.4769143724876184</c:v>
                </c:pt>
                <c:pt idx="2875">
                  <c:v>2.476981932063878</c:v>
                </c:pt>
                <c:pt idx="2876">
                  <c:v>2.4770494681452404</c:v>
                </c:pt>
                <c:pt idx="2877">
                  <c:v>2.4771169807480407</c:v>
                </c:pt>
                <c:pt idx="2878">
                  <c:v>2.4771844698885985</c:v>
                </c:pt>
                <c:pt idx="2879">
                  <c:v>2.4772519355832148</c:v>
                </c:pt>
                <c:pt idx="2880">
                  <c:v>2.4773193778481746</c:v>
                </c:pt>
                <c:pt idx="2881">
                  <c:v>2.4773867966997458</c:v>
                </c:pt>
                <c:pt idx="2882">
                  <c:v>2.4774541921541786</c:v>
                </c:pt>
                <c:pt idx="2883">
                  <c:v>2.477521564227708</c:v>
                </c:pt>
                <c:pt idx="2884">
                  <c:v>2.4775889129365503</c:v>
                </c:pt>
                <c:pt idx="2885">
                  <c:v>2.4776562382969054</c:v>
                </c:pt>
                <c:pt idx="2886">
                  <c:v>2.4777235403249573</c:v>
                </c:pt>
                <c:pt idx="2887">
                  <c:v>2.4777908190368723</c:v>
                </c:pt>
                <c:pt idx="2888">
                  <c:v>2.4778580744487999</c:v>
                </c:pt>
                <c:pt idx="2889">
                  <c:v>2.4779253065768732</c:v>
                </c:pt>
                <c:pt idx="2890">
                  <c:v>2.4779925154372084</c:v>
                </c:pt>
                <c:pt idx="2891">
                  <c:v>2.4780597010459049</c:v>
                </c:pt>
                <c:pt idx="2892">
                  <c:v>2.4781268634190452</c:v>
                </c:pt>
                <c:pt idx="2893">
                  <c:v>2.4781940025726961</c:v>
                </c:pt>
                <c:pt idx="2894">
                  <c:v>2.478261118522906</c:v>
                </c:pt>
                <c:pt idx="2895">
                  <c:v>2.4783282112857083</c:v>
                </c:pt>
                <c:pt idx="2896">
                  <c:v>2.4783952808771197</c:v>
                </c:pt>
                <c:pt idx="2897">
                  <c:v>2.4784623273131383</c:v>
                </c:pt>
                <c:pt idx="2898">
                  <c:v>2.4785293506097483</c:v>
                </c:pt>
                <c:pt idx="2899">
                  <c:v>2.4785963507829161</c:v>
                </c:pt>
                <c:pt idx="2900">
                  <c:v>2.478663327848591</c:v>
                </c:pt>
                <c:pt idx="2901">
                  <c:v>2.478730281822707</c:v>
                </c:pt>
                <c:pt idx="2902">
                  <c:v>2.4787972127211813</c:v>
                </c:pt>
                <c:pt idx="2903">
                  <c:v>2.4788641205599138</c:v>
                </c:pt>
                <c:pt idx="2904">
                  <c:v>2.4789310053547888</c:v>
                </c:pt>
                <c:pt idx="2905">
                  <c:v>2.4789978671216741</c:v>
                </c:pt>
                <c:pt idx="2906">
                  <c:v>2.479064705876421</c:v>
                </c:pt>
                <c:pt idx="2907">
                  <c:v>2.4791315216348644</c:v>
                </c:pt>
                <c:pt idx="2908">
                  <c:v>2.4791983144128231</c:v>
                </c:pt>
                <c:pt idx="2909">
                  <c:v>2.4792650842260988</c:v>
                </c:pt>
                <c:pt idx="2910">
                  <c:v>2.4793318310904784</c:v>
                </c:pt>
                <c:pt idx="2911">
                  <c:v>2.4793985550217306</c:v>
                </c:pt>
                <c:pt idx="2912">
                  <c:v>2.4794652560356099</c:v>
                </c:pt>
                <c:pt idx="2913">
                  <c:v>2.479531934147853</c:v>
                </c:pt>
                <c:pt idx="2914">
                  <c:v>2.4795985893741808</c:v>
                </c:pt>
                <c:pt idx="2915">
                  <c:v>2.4796652217302988</c:v>
                </c:pt>
                <c:pt idx="2916">
                  <c:v>2.479731831231895</c:v>
                </c:pt>
                <c:pt idx="2917">
                  <c:v>2.4797984178946422</c:v>
                </c:pt>
                <c:pt idx="2918">
                  <c:v>2.4798649817341971</c:v>
                </c:pt>
                <c:pt idx="2919">
                  <c:v>2.4799315227661998</c:v>
                </c:pt>
                <c:pt idx="2920">
                  <c:v>2.479998041006275</c:v>
                </c:pt>
                <c:pt idx="2921">
                  <c:v>2.4800645364700302</c:v>
                </c:pt>
                <c:pt idx="2922">
                  <c:v>2.480131009173058</c:v>
                </c:pt>
                <c:pt idx="2923">
                  <c:v>2.480197459130935</c:v>
                </c:pt>
                <c:pt idx="2924">
                  <c:v>2.4802638863592206</c:v>
                </c:pt>
                <c:pt idx="2925">
                  <c:v>2.4803302908734599</c:v>
                </c:pt>
                <c:pt idx="2926">
                  <c:v>2.4803966726891806</c:v>
                </c:pt>
                <c:pt idx="2927">
                  <c:v>2.4804630318218952</c:v>
                </c:pt>
                <c:pt idx="2928">
                  <c:v>2.4805293682871006</c:v>
                </c:pt>
                <c:pt idx="2929">
                  <c:v>2.4805956821002768</c:v>
                </c:pt>
                <c:pt idx="2930">
                  <c:v>2.4806619732768893</c:v>
                </c:pt>
                <c:pt idx="2931">
                  <c:v>2.4807282418323862</c:v>
                </c:pt>
                <c:pt idx="2932">
                  <c:v>2.4807944877822017</c:v>
                </c:pt>
                <c:pt idx="2933">
                  <c:v>2.480860711141752</c:v>
                </c:pt>
                <c:pt idx="2934">
                  <c:v>2.4809269119264394</c:v>
                </c:pt>
                <c:pt idx="2935">
                  <c:v>2.4809930901516499</c:v>
                </c:pt>
                <c:pt idx="2936">
                  <c:v>2.4810592458327529</c:v>
                </c:pt>
                <c:pt idx="2937">
                  <c:v>2.4811253789851033</c:v>
                </c:pt>
                <c:pt idx="2938">
                  <c:v>2.4811914896240395</c:v>
                </c:pt>
                <c:pt idx="2939">
                  <c:v>2.4812575777648851</c:v>
                </c:pt>
                <c:pt idx="2940">
                  <c:v>2.4813236434229466</c:v>
                </c:pt>
                <c:pt idx="2941">
                  <c:v>2.4813896866135172</c:v>
                </c:pt>
                <c:pt idx="2942">
                  <c:v>2.4814557073518717</c:v>
                </c:pt>
                <c:pt idx="2943">
                  <c:v>2.4815217056532717</c:v>
                </c:pt>
                <c:pt idx="2944">
                  <c:v>2.4815876815329618</c:v>
                </c:pt>
                <c:pt idx="2945">
                  <c:v>2.4816536350061718</c:v>
                </c:pt>
                <c:pt idx="2946">
                  <c:v>2.4817195660881155</c:v>
                </c:pt>
                <c:pt idx="2947">
                  <c:v>2.4817854747939916</c:v>
                </c:pt>
                <c:pt idx="2948">
                  <c:v>2.4818513611389834</c:v>
                </c:pt>
                <c:pt idx="2949">
                  <c:v>2.481917225138258</c:v>
                </c:pt>
                <c:pt idx="2950">
                  <c:v>2.481983066806968</c:v>
                </c:pt>
                <c:pt idx="2951">
                  <c:v>2.4820488861602503</c:v>
                </c:pt>
                <c:pt idx="2952">
                  <c:v>2.4821146832132257</c:v>
                </c:pt>
                <c:pt idx="2953">
                  <c:v>2.4821804579810012</c:v>
                </c:pt>
                <c:pt idx="2954">
                  <c:v>2.4822462104786669</c:v>
                </c:pt>
                <c:pt idx="2955">
                  <c:v>2.4823119407212979</c:v>
                </c:pt>
                <c:pt idx="2956">
                  <c:v>2.4823776487239551</c:v>
                </c:pt>
                <c:pt idx="2957">
                  <c:v>2.4824433345016823</c:v>
                </c:pt>
                <c:pt idx="2958">
                  <c:v>2.4825089980695103</c:v>
                </c:pt>
                <c:pt idx="2959">
                  <c:v>2.4825746394424524</c:v>
                </c:pt>
                <c:pt idx="2960">
                  <c:v>2.4826402586355076</c:v>
                </c:pt>
                <c:pt idx="2961">
                  <c:v>2.4827058556636605</c:v>
                </c:pt>
                <c:pt idx="2962">
                  <c:v>2.4827714305418795</c:v>
                </c:pt>
                <c:pt idx="2963">
                  <c:v>2.482836983285118</c:v>
                </c:pt>
                <c:pt idx="2964">
                  <c:v>2.4829025139083143</c:v>
                </c:pt>
                <c:pt idx="2965">
                  <c:v>2.4829680224263924</c:v>
                </c:pt>
                <c:pt idx="2966">
                  <c:v>2.4830335088542594</c:v>
                </c:pt>
                <c:pt idx="2967">
                  <c:v>2.4830989732068094</c:v>
                </c:pt>
                <c:pt idx="2968">
                  <c:v>2.4831644154989196</c:v>
                </c:pt>
                <c:pt idx="2969">
                  <c:v>2.4832298357454539</c:v>
                </c:pt>
                <c:pt idx="2970">
                  <c:v>2.4832952339612597</c:v>
                </c:pt>
                <c:pt idx="2971">
                  <c:v>2.4833606101611698</c:v>
                </c:pt>
                <c:pt idx="2972">
                  <c:v>2.4834259643600034</c:v>
                </c:pt>
                <c:pt idx="2973">
                  <c:v>2.4834912965725624</c:v>
                </c:pt>
                <c:pt idx="2974">
                  <c:v>2.483556606813635</c:v>
                </c:pt>
                <c:pt idx="2975">
                  <c:v>2.4836218950979951</c:v>
                </c:pt>
                <c:pt idx="2976">
                  <c:v>2.4836871614404012</c:v>
                </c:pt>
                <c:pt idx="2977">
                  <c:v>2.4837524058555953</c:v>
                </c:pt>
                <c:pt idx="2978">
                  <c:v>2.4838176283583078</c:v>
                </c:pt>
                <c:pt idx="2979">
                  <c:v>2.4838828289632513</c:v>
                </c:pt>
                <c:pt idx="2980">
                  <c:v>2.4839480076851252</c:v>
                </c:pt>
                <c:pt idx="2981">
                  <c:v>2.4840131645386134</c:v>
                </c:pt>
                <c:pt idx="2982">
                  <c:v>2.4840782995383854</c:v>
                </c:pt>
                <c:pt idx="2983">
                  <c:v>2.4841434126990958</c:v>
                </c:pt>
                <c:pt idx="2984">
                  <c:v>2.4842085040353852</c:v>
                </c:pt>
                <c:pt idx="2985">
                  <c:v>2.4842735735618775</c:v>
                </c:pt>
                <c:pt idx="2986">
                  <c:v>2.4843386212931842</c:v>
                </c:pt>
                <c:pt idx="2987">
                  <c:v>2.4844036472439006</c:v>
                </c:pt>
                <c:pt idx="2988">
                  <c:v>2.4844686514286076</c:v>
                </c:pt>
                <c:pt idx="2989">
                  <c:v>2.4845336338618726</c:v>
                </c:pt>
                <c:pt idx="2990">
                  <c:v>2.4845985945582472</c:v>
                </c:pt>
                <c:pt idx="2991">
                  <c:v>2.484663533532268</c:v>
                </c:pt>
                <c:pt idx="2992">
                  <c:v>2.4847284507984582</c:v>
                </c:pt>
                <c:pt idx="2993">
                  <c:v>2.4847933463713261</c:v>
                </c:pt>
                <c:pt idx="2994">
                  <c:v>2.4848582202653651</c:v>
                </c:pt>
                <c:pt idx="2995">
                  <c:v>2.4849230724950546</c:v>
                </c:pt>
                <c:pt idx="2996">
                  <c:v>2.4849879030748587</c:v>
                </c:pt>
                <c:pt idx="2997">
                  <c:v>2.4850527120192281</c:v>
                </c:pt>
                <c:pt idx="2998">
                  <c:v>2.4851174993425982</c:v>
                </c:pt>
                <c:pt idx="2999">
                  <c:v>2.4851822650593896</c:v>
                </c:pt>
                <c:pt idx="3000">
                  <c:v>2.4852470091840102</c:v>
                </c:pt>
                <c:pt idx="3001">
                  <c:v>2.4853117317308513</c:v>
                </c:pt>
                <c:pt idx="3002">
                  <c:v>2.485376432714292</c:v>
                </c:pt>
                <c:pt idx="3003">
                  <c:v>2.485441112148695</c:v>
                </c:pt>
                <c:pt idx="3004">
                  <c:v>2.4855057700484098</c:v>
                </c:pt>
                <c:pt idx="3005">
                  <c:v>2.4855704064277719</c:v>
                </c:pt>
                <c:pt idx="3006">
                  <c:v>2.4856350213011011</c:v>
                </c:pt>
                <c:pt idx="3007">
                  <c:v>2.4856996146827046</c:v>
                </c:pt>
                <c:pt idx="3008">
                  <c:v>2.485764186586874</c:v>
                </c:pt>
                <c:pt idx="3009">
                  <c:v>2.4858287370278873</c:v>
                </c:pt>
                <c:pt idx="3010">
                  <c:v>2.4858932660200077</c:v>
                </c:pt>
                <c:pt idx="3011">
                  <c:v>2.4859577735774852</c:v>
                </c:pt>
                <c:pt idx="3012">
                  <c:v>2.4860222597145545</c:v>
                </c:pt>
                <c:pt idx="3013">
                  <c:v>2.4860867244454368</c:v>
                </c:pt>
                <c:pt idx="3014">
                  <c:v>2.4861511677843393</c:v>
                </c:pt>
                <c:pt idx="3015">
                  <c:v>2.4862155897454539</c:v>
                </c:pt>
                <c:pt idx="3016">
                  <c:v>2.4862799903429602</c:v>
                </c:pt>
                <c:pt idx="3017">
                  <c:v>2.4863443695910221</c:v>
                </c:pt>
                <c:pt idx="3018">
                  <c:v>2.4864087275037901</c:v>
                </c:pt>
                <c:pt idx="3019">
                  <c:v>2.4864730640954007</c:v>
                </c:pt>
                <c:pt idx="3020">
                  <c:v>2.4865373793799757</c:v>
                </c:pt>
                <c:pt idx="3021">
                  <c:v>2.4866016733716241</c:v>
                </c:pt>
                <c:pt idx="3022">
                  <c:v>2.48666594608444</c:v>
                </c:pt>
                <c:pt idx="3023">
                  <c:v>2.4867301975325034</c:v>
                </c:pt>
                <c:pt idx="3024">
                  <c:v>2.4867944277298806</c:v>
                </c:pt>
                <c:pt idx="3025">
                  <c:v>2.4868586366906245</c:v>
                </c:pt>
                <c:pt idx="3026">
                  <c:v>2.4869228244287727</c:v>
                </c:pt>
                <c:pt idx="3027">
                  <c:v>2.4869869909583504</c:v>
                </c:pt>
                <c:pt idx="3028">
                  <c:v>2.4870511362933678</c:v>
                </c:pt>
                <c:pt idx="3029">
                  <c:v>2.4871152604478222</c:v>
                </c:pt>
                <c:pt idx="3030">
                  <c:v>2.4871793634356956</c:v>
                </c:pt>
                <c:pt idx="3031">
                  <c:v>2.4872434452709582</c:v>
                </c:pt>
                <c:pt idx="3032">
                  <c:v>2.4873075059675642</c:v>
                </c:pt>
                <c:pt idx="3033">
                  <c:v>2.4873715455394549</c:v>
                </c:pt>
                <c:pt idx="3034">
                  <c:v>2.4874355640005588</c:v>
                </c:pt>
                <c:pt idx="3035">
                  <c:v>2.4874995613647894</c:v>
                </c:pt>
                <c:pt idx="3036">
                  <c:v>2.4875635376460465</c:v>
                </c:pt>
                <c:pt idx="3037">
                  <c:v>2.4876274928582172</c:v>
                </c:pt>
                <c:pt idx="3038">
                  <c:v>2.4876914270151733</c:v>
                </c:pt>
                <c:pt idx="3039">
                  <c:v>2.4877553401307742</c:v>
                </c:pt>
                <c:pt idx="3040">
                  <c:v>2.4878192322188646</c:v>
                </c:pt>
                <c:pt idx="3041">
                  <c:v>2.4878831032932771</c:v>
                </c:pt>
                <c:pt idx="3042">
                  <c:v>2.4879469533678287</c:v>
                </c:pt>
                <c:pt idx="3043">
                  <c:v>2.4880107824563247</c:v>
                </c:pt>
                <c:pt idx="3044">
                  <c:v>2.488074590572555</c:v>
                </c:pt>
                <c:pt idx="3045">
                  <c:v>2.488138377730297</c:v>
                </c:pt>
                <c:pt idx="3046">
                  <c:v>2.4882021439433144</c:v>
                </c:pt>
                <c:pt idx="3047">
                  <c:v>2.4882658892253575</c:v>
                </c:pt>
                <c:pt idx="3048">
                  <c:v>2.4883296135901625</c:v>
                </c:pt>
                <c:pt idx="3049">
                  <c:v>2.4883933170514521</c:v>
                </c:pt>
                <c:pt idx="3050">
                  <c:v>2.4884569996229358</c:v>
                </c:pt>
                <c:pt idx="3051">
                  <c:v>2.4885206613183102</c:v>
                </c:pt>
                <c:pt idx="3052">
                  <c:v>2.4885843021512573</c:v>
                </c:pt>
                <c:pt idx="3053">
                  <c:v>2.4886479221354461</c:v>
                </c:pt>
                <c:pt idx="3054">
                  <c:v>2.4887115212845328</c:v>
                </c:pt>
                <c:pt idx="3055">
                  <c:v>2.4887750996121589</c:v>
                </c:pt>
                <c:pt idx="3056">
                  <c:v>2.4888386571319541</c:v>
                </c:pt>
                <c:pt idx="3057">
                  <c:v>2.4889021938575331</c:v>
                </c:pt>
                <c:pt idx="3058">
                  <c:v>2.4889657098024984</c:v>
                </c:pt>
                <c:pt idx="3059">
                  <c:v>2.4890292049804383</c:v>
                </c:pt>
                <c:pt idx="3060">
                  <c:v>2.4890926794049291</c:v>
                </c:pt>
                <c:pt idx="3061">
                  <c:v>2.4891561330895322</c:v>
                </c:pt>
                <c:pt idx="3062">
                  <c:v>2.4892195660477965</c:v>
                </c:pt>
                <c:pt idx="3063">
                  <c:v>2.4892829782932582</c:v>
                </c:pt>
                <c:pt idx="3064">
                  <c:v>2.4893463698394385</c:v>
                </c:pt>
                <c:pt idx="3065">
                  <c:v>2.4894097406998474</c:v>
                </c:pt>
                <c:pt idx="3066">
                  <c:v>2.489473090887981</c:v>
                </c:pt>
                <c:pt idx="3067">
                  <c:v>2.4895364204173207</c:v>
                </c:pt>
                <c:pt idx="3068">
                  <c:v>2.4895997293013368</c:v>
                </c:pt>
                <c:pt idx="3069">
                  <c:v>2.489663017553486</c:v>
                </c:pt>
                <c:pt idx="3070">
                  <c:v>2.4897262851872104</c:v>
                </c:pt>
                <c:pt idx="3071">
                  <c:v>2.4897895322159407</c:v>
                </c:pt>
                <c:pt idx="3072">
                  <c:v>2.4898527586530941</c:v>
                </c:pt>
                <c:pt idx="3073">
                  <c:v>2.4899159645120732</c:v>
                </c:pt>
                <c:pt idx="3074">
                  <c:v>2.48997914980627</c:v>
                </c:pt>
                <c:pt idx="3075">
                  <c:v>2.4900423145490613</c:v>
                </c:pt>
                <c:pt idx="3076">
                  <c:v>2.4901054587538121</c:v>
                </c:pt>
                <c:pt idx="3077">
                  <c:v>2.4901685824338737</c:v>
                </c:pt>
                <c:pt idx="3078">
                  <c:v>2.490231685602585</c:v>
                </c:pt>
                <c:pt idx="3079">
                  <c:v>2.4902947682732712</c:v>
                </c:pt>
                <c:pt idx="3080">
                  <c:v>2.4903578304592453</c:v>
                </c:pt>
                <c:pt idx="3081">
                  <c:v>2.4904208721738064</c:v>
                </c:pt>
                <c:pt idx="3082">
                  <c:v>2.4904838934302411</c:v>
                </c:pt>
                <c:pt idx="3083">
                  <c:v>2.4905468942418238</c:v>
                </c:pt>
                <c:pt idx="3084">
                  <c:v>2.4906098746218146</c:v>
                </c:pt>
                <c:pt idx="3085">
                  <c:v>2.4906728345834619</c:v>
                </c:pt>
                <c:pt idx="3086">
                  <c:v>2.4907357741400005</c:v>
                </c:pt>
                <c:pt idx="3087">
                  <c:v>2.4907986933046526</c:v>
                </c:pt>
                <c:pt idx="3088">
                  <c:v>2.4908615920906279</c:v>
                </c:pt>
                <c:pt idx="3089">
                  <c:v>2.4909244705111222</c:v>
                </c:pt>
                <c:pt idx="3090">
                  <c:v>2.4909873285793194</c:v>
                </c:pt>
                <c:pt idx="3091">
                  <c:v>2.4910501663083906</c:v>
                </c:pt>
                <c:pt idx="3092">
                  <c:v>2.4911129837114938</c:v>
                </c:pt>
                <c:pt idx="3093">
                  <c:v>2.491175780801774</c:v>
                </c:pt>
                <c:pt idx="3094">
                  <c:v>2.4912385575923643</c:v>
                </c:pt>
                <c:pt idx="3095">
                  <c:v>2.4913013140963844</c:v>
                </c:pt>
                <c:pt idx="3096">
                  <c:v>2.4913640503269412</c:v>
                </c:pt>
                <c:pt idx="3097">
                  <c:v>2.4914267662971294</c:v>
                </c:pt>
                <c:pt idx="3098">
                  <c:v>2.4914894620200307</c:v>
                </c:pt>
                <c:pt idx="3099">
                  <c:v>2.4915521375087142</c:v>
                </c:pt>
                <c:pt idx="3100">
                  <c:v>2.4916147927762364</c:v>
                </c:pt>
                <c:pt idx="3101">
                  <c:v>2.4916774278356408</c:v>
                </c:pt>
                <c:pt idx="3102">
                  <c:v>2.4917400426999587</c:v>
                </c:pt>
                <c:pt idx="3103">
                  <c:v>2.4918026373822091</c:v>
                </c:pt>
                <c:pt idx="3104">
                  <c:v>2.4918652118953974</c:v>
                </c:pt>
                <c:pt idx="3105">
                  <c:v>2.4919277662525174</c:v>
                </c:pt>
                <c:pt idx="3106">
                  <c:v>2.4919903004665502</c:v>
                </c:pt>
                <c:pt idx="3107">
                  <c:v>2.4920528145504637</c:v>
                </c:pt>
                <c:pt idx="3108">
                  <c:v>2.4921153085172136</c:v>
                </c:pt>
                <c:pt idx="3109">
                  <c:v>2.4921777823797435</c:v>
                </c:pt>
                <c:pt idx="3110">
                  <c:v>2.4922402361509848</c:v>
                </c:pt>
                <c:pt idx="3111">
                  <c:v>2.4923026698438546</c:v>
                </c:pt>
                <c:pt idx="3112">
                  <c:v>2.4923650834712601</c:v>
                </c:pt>
                <c:pt idx="3113">
                  <c:v>2.4924274770460939</c:v>
                </c:pt>
                <c:pt idx="3114">
                  <c:v>2.4924898505812374</c:v>
                </c:pt>
                <c:pt idx="3115">
                  <c:v>2.4925522040895594</c:v>
                </c:pt>
                <c:pt idx="3116">
                  <c:v>2.4926145375839157</c:v>
                </c:pt>
                <c:pt idx="3117">
                  <c:v>2.4926768510771504</c:v>
                </c:pt>
                <c:pt idx="3118">
                  <c:v>2.4927391445820954</c:v>
                </c:pt>
                <c:pt idx="3119">
                  <c:v>2.4928014181115694</c:v>
                </c:pt>
                <c:pt idx="3120">
                  <c:v>2.492863671678379</c:v>
                </c:pt>
                <c:pt idx="3121">
                  <c:v>2.4929259052953192</c:v>
                </c:pt>
                <c:pt idx="3122">
                  <c:v>2.4929881189751724</c:v>
                </c:pt>
                <c:pt idx="3123">
                  <c:v>2.4930503127307078</c:v>
                </c:pt>
                <c:pt idx="3124">
                  <c:v>2.4931124865746837</c:v>
                </c:pt>
                <c:pt idx="3125">
                  <c:v>2.4931746405198454</c:v>
                </c:pt>
                <c:pt idx="3126">
                  <c:v>2.4932367745789259</c:v>
                </c:pt>
                <c:pt idx="3127">
                  <c:v>2.4932988887646466</c:v>
                </c:pt>
                <c:pt idx="3128">
                  <c:v>2.4933609830897163</c:v>
                </c:pt>
                <c:pt idx="3129">
                  <c:v>2.4934230575668308</c:v>
                </c:pt>
                <c:pt idx="3130">
                  <c:v>2.4934851122086754</c:v>
                </c:pt>
                <c:pt idx="3131">
                  <c:v>2.4935471470279218</c:v>
                </c:pt>
                <c:pt idx="3132">
                  <c:v>2.4936091620372309</c:v>
                </c:pt>
                <c:pt idx="3133">
                  <c:v>2.4936711572492496</c:v>
                </c:pt>
                <c:pt idx="3134">
                  <c:v>2.4937331326766148</c:v>
                </c:pt>
                <c:pt idx="3135">
                  <c:v>2.4937950883319493</c:v>
                </c:pt>
                <c:pt idx="3136">
                  <c:v>2.4938570242278661</c:v>
                </c:pt>
                <c:pt idx="3137">
                  <c:v>2.4939189403769637</c:v>
                </c:pt>
                <c:pt idx="3138">
                  <c:v>2.4939808367918301</c:v>
                </c:pt>
                <c:pt idx="3139">
                  <c:v>2.4940427134850416</c:v>
                </c:pt>
                <c:pt idx="3140">
                  <c:v>2.4941045704691605</c:v>
                </c:pt>
                <c:pt idx="3141">
                  <c:v>2.4941664077567394</c:v>
                </c:pt>
                <c:pt idx="3142">
                  <c:v>2.4942282253603172</c:v>
                </c:pt>
                <c:pt idx="3143">
                  <c:v>2.4942900232924217</c:v>
                </c:pt>
                <c:pt idx="3144">
                  <c:v>2.4943518015655686</c:v>
                </c:pt>
                <c:pt idx="3145">
                  <c:v>2.4944135601922621</c:v>
                </c:pt>
                <c:pt idx="3146">
                  <c:v>2.4944752991849932</c:v>
                </c:pt>
                <c:pt idx="3147">
                  <c:v>2.4945370185562421</c:v>
                </c:pt>
                <c:pt idx="3148">
                  <c:v>2.4945987183184766</c:v>
                </c:pt>
                <c:pt idx="3149">
                  <c:v>2.4946603984841533</c:v>
                </c:pt>
                <c:pt idx="3150">
                  <c:v>2.4947220590657158</c:v>
                </c:pt>
                <c:pt idx="3151">
                  <c:v>2.494783700075597</c:v>
                </c:pt>
                <c:pt idx="3152">
                  <c:v>2.494845321526217</c:v>
                </c:pt>
                <c:pt idx="3153">
                  <c:v>2.4949069234299852</c:v>
                </c:pt>
                <c:pt idx="3154">
                  <c:v>2.4949685057992976</c:v>
                </c:pt>
                <c:pt idx="3155">
                  <c:v>2.4950300686465403</c:v>
                </c:pt>
                <c:pt idx="3156">
                  <c:v>2.495091611984086</c:v>
                </c:pt>
                <c:pt idx="3157">
                  <c:v>2.4951531358242964</c:v>
                </c:pt>
                <c:pt idx="3158">
                  <c:v>2.4952146401795217</c:v>
                </c:pt>
                <c:pt idx="3159">
                  <c:v>2.4952761250620994</c:v>
                </c:pt>
                <c:pt idx="3160">
                  <c:v>2.4953375904843567</c:v>
                </c:pt>
                <c:pt idx="3161">
                  <c:v>2.4953990364586072</c:v>
                </c:pt>
                <c:pt idx="3162">
                  <c:v>2.4954604629971553</c:v>
                </c:pt>
                <c:pt idx="3163">
                  <c:v>2.4955218701122917</c:v>
                </c:pt>
                <c:pt idx="3164">
                  <c:v>2.4955832578162953</c:v>
                </c:pt>
                <c:pt idx="3165">
                  <c:v>2.495644626121436</c:v>
                </c:pt>
                <c:pt idx="3166">
                  <c:v>2.4957059750399684</c:v>
                </c:pt>
                <c:pt idx="3167">
                  <c:v>2.4957673045841382</c:v>
                </c:pt>
                <c:pt idx="3168">
                  <c:v>2.4958286147661788</c:v>
                </c:pt>
                <c:pt idx="3169">
                  <c:v>2.4958899055983115</c:v>
                </c:pt>
                <c:pt idx="3170">
                  <c:v>2.4959511770927461</c:v>
                </c:pt>
                <c:pt idx="3171">
                  <c:v>2.4960124292616817</c:v>
                </c:pt>
                <c:pt idx="3172">
                  <c:v>2.496073662117305</c:v>
                </c:pt>
                <c:pt idx="3173">
                  <c:v>2.4961348756717912</c:v>
                </c:pt>
                <c:pt idx="3174">
                  <c:v>2.4961960699373047</c:v>
                </c:pt>
                <c:pt idx="3175">
                  <c:v>2.4962572449259977</c:v>
                </c:pt>
                <c:pt idx="3176">
                  <c:v>2.496318400650011</c:v>
                </c:pt>
                <c:pt idx="3177">
                  <c:v>2.4963795371214745</c:v>
                </c:pt>
                <c:pt idx="3178">
                  <c:v>2.4964406543525062</c:v>
                </c:pt>
                <c:pt idx="3179">
                  <c:v>2.4965017523552127</c:v>
                </c:pt>
                <c:pt idx="3180">
                  <c:v>2.4965628311416888</c:v>
                </c:pt>
                <c:pt idx="3181">
                  <c:v>2.4966238907240186</c:v>
                </c:pt>
                <c:pt idx="3182">
                  <c:v>2.4966849311142743</c:v>
                </c:pt>
                <c:pt idx="3183">
                  <c:v>2.4967459523245172</c:v>
                </c:pt>
                <c:pt idx="3184">
                  <c:v>2.4968069543667966</c:v>
                </c:pt>
                <c:pt idx="3185">
                  <c:v>2.496867937253151</c:v>
                </c:pt>
                <c:pt idx="3186">
                  <c:v>2.4969289009956075</c:v>
                </c:pt>
                <c:pt idx="3187">
                  <c:v>2.4969898456061816</c:v>
                </c:pt>
                <c:pt idx="3188">
                  <c:v>2.4970507710968772</c:v>
                </c:pt>
                <c:pt idx="3189">
                  <c:v>2.4971116774796878</c:v>
                </c:pt>
                <c:pt idx="3190">
                  <c:v>2.4971725647665952</c:v>
                </c:pt>
                <c:pt idx="3191">
                  <c:v>2.4972334329695696</c:v>
                </c:pt>
                <c:pt idx="3192">
                  <c:v>2.4972942821005706</c:v>
                </c:pt>
                <c:pt idx="3193">
                  <c:v>2.4973551121715456</c:v>
                </c:pt>
                <c:pt idx="3194">
                  <c:v>2.4974159231944317</c:v>
                </c:pt>
                <c:pt idx="3195">
                  <c:v>2.4974767151811545</c:v>
                </c:pt>
                <c:pt idx="3196">
                  <c:v>2.4975374881436281</c:v>
                </c:pt>
                <c:pt idx="3197">
                  <c:v>2.4975982420937561</c:v>
                </c:pt>
                <c:pt idx="3198">
                  <c:v>2.4976589770434301</c:v>
                </c:pt>
                <c:pt idx="3199">
                  <c:v>2.4977196930045311</c:v>
                </c:pt>
                <c:pt idx="3200">
                  <c:v>2.4977803899889293</c:v>
                </c:pt>
                <c:pt idx="3201">
                  <c:v>2.4978410680084822</c:v>
                </c:pt>
                <c:pt idx="3202">
                  <c:v>2.4979017270750381</c:v>
                </c:pt>
                <c:pt idx="3203">
                  <c:v>2.4979623672004334</c:v>
                </c:pt>
                <c:pt idx="3204">
                  <c:v>2.4980229883964933</c:v>
                </c:pt>
                <c:pt idx="3205">
                  <c:v>2.4980835906750314</c:v>
                </c:pt>
                <c:pt idx="3206">
                  <c:v>2.4981441740478516</c:v>
                </c:pt>
                <c:pt idx="3207">
                  <c:v>2.4982047385267458</c:v>
                </c:pt>
                <c:pt idx="3208">
                  <c:v>2.4982652841234949</c:v>
                </c:pt>
                <c:pt idx="3209">
                  <c:v>2.4983258108498694</c:v>
                </c:pt>
                <c:pt idx="3210">
                  <c:v>2.4983863187176278</c:v>
                </c:pt>
                <c:pt idx="3211">
                  <c:v>2.4984468077385187</c:v>
                </c:pt>
                <c:pt idx="3212">
                  <c:v>2.4985072779242792</c:v>
                </c:pt>
                <c:pt idx="3213">
                  <c:v>2.4985677292866346</c:v>
                </c:pt>
                <c:pt idx="3214">
                  <c:v>2.4986281618373014</c:v>
                </c:pt>
                <c:pt idx="3215">
                  <c:v>2.4986885755879831</c:v>
                </c:pt>
                <c:pt idx="3216">
                  <c:v>2.4987489705503734</c:v>
                </c:pt>
                <c:pt idx="3217">
                  <c:v>2.4988093467361541</c:v>
                </c:pt>
                <c:pt idx="3218">
                  <c:v>2.4988697041569976</c:v>
                </c:pt>
                <c:pt idx="3219">
                  <c:v>2.4989300428245635</c:v>
                </c:pt>
                <c:pt idx="3220">
                  <c:v>2.498990362750503</c:v>
                </c:pt>
                <c:pt idx="3221">
                  <c:v>2.4990506639464538</c:v>
                </c:pt>
                <c:pt idx="3222">
                  <c:v>2.4991109464240449</c:v>
                </c:pt>
                <c:pt idx="3223">
                  <c:v>2.4991712101948931</c:v>
                </c:pt>
                <c:pt idx="3224">
                  <c:v>2.4992314552706052</c:v>
                </c:pt>
                <c:pt idx="3225">
                  <c:v>2.4992916816627764</c:v>
                </c:pt>
                <c:pt idx="3226">
                  <c:v>2.499351889382992</c:v>
                </c:pt>
                <c:pt idx="3227">
                  <c:v>2.4994120784428264</c:v>
                </c:pt>
                <c:pt idx="3228">
                  <c:v>2.4994722488538423</c:v>
                </c:pt>
                <c:pt idx="3229">
                  <c:v>2.4995324006275923</c:v>
                </c:pt>
                <c:pt idx="3230">
                  <c:v>2.4995925337756191</c:v>
                </c:pt>
                <c:pt idx="3231">
                  <c:v>2.499652648309453</c:v>
                </c:pt>
                <c:pt idx="3232">
                  <c:v>2.4997127442406146</c:v>
                </c:pt>
                <c:pt idx="3233">
                  <c:v>2.4997728215806143</c:v>
                </c:pt>
                <c:pt idx="3234">
                  <c:v>2.4998328803409509</c:v>
                </c:pt>
                <c:pt idx="3235">
                  <c:v>2.4998929205331124</c:v>
                </c:pt>
                <c:pt idx="3236">
                  <c:v>2.4999529421685773</c:v>
                </c:pt>
                <c:pt idx="3237">
                  <c:v>2.500012945258812</c:v>
                </c:pt>
                <c:pt idx="3238">
                  <c:v>2.5000729298152735</c:v>
                </c:pt>
                <c:pt idx="3239">
                  <c:v>2.5001328958494078</c:v>
                </c:pt>
                <c:pt idx="3240">
                  <c:v>2.5001928433726492</c:v>
                </c:pt>
                <c:pt idx="3241">
                  <c:v>2.5002527723964239</c:v>
                </c:pt>
                <c:pt idx="3242">
                  <c:v>2.5003126829321451</c:v>
                </c:pt>
                <c:pt idx="3243">
                  <c:v>2.5003725749912165</c:v>
                </c:pt>
                <c:pt idx="3244">
                  <c:v>2.5004324485850313</c:v>
                </c:pt>
                <c:pt idx="3245">
                  <c:v>2.5004923037249722</c:v>
                </c:pt>
                <c:pt idx="3246">
                  <c:v>2.5005521404224105</c:v>
                </c:pt>
                <c:pt idx="3247">
                  <c:v>2.5006119586887081</c:v>
                </c:pt>
                <c:pt idx="3248">
                  <c:v>2.5006717585352161</c:v>
                </c:pt>
                <c:pt idx="3249">
                  <c:v>2.500731539973275</c:v>
                </c:pt>
                <c:pt idx="3250">
                  <c:v>2.5007913030142142</c:v>
                </c:pt>
                <c:pt idx="3251">
                  <c:v>2.5008510476693537</c:v>
                </c:pt>
                <c:pt idx="3252">
                  <c:v>2.5009107739500029</c:v>
                </c:pt>
                <c:pt idx="3253">
                  <c:v>2.5009704818674603</c:v>
                </c:pt>
                <c:pt idx="3254">
                  <c:v>2.5010301714330141</c:v>
                </c:pt>
                <c:pt idx="3255">
                  <c:v>2.501089842657942</c:v>
                </c:pt>
                <c:pt idx="3256">
                  <c:v>2.5011494955535118</c:v>
                </c:pt>
                <c:pt idx="3257">
                  <c:v>2.50120913013098</c:v>
                </c:pt>
                <c:pt idx="3258">
                  <c:v>2.5012687464015944</c:v>
                </c:pt>
                <c:pt idx="3259">
                  <c:v>2.5013283443765904</c:v>
                </c:pt>
                <c:pt idx="3260">
                  <c:v>2.5013879240671937</c:v>
                </c:pt>
                <c:pt idx="3261">
                  <c:v>2.5014474854846216</c:v>
                </c:pt>
                <c:pt idx="3262">
                  <c:v>2.501507028640078</c:v>
                </c:pt>
                <c:pt idx="3263">
                  <c:v>2.5015665535447584</c:v>
                </c:pt>
                <c:pt idx="3264">
                  <c:v>2.5016260602098481</c:v>
                </c:pt>
                <c:pt idx="3265">
                  <c:v>2.5016855486465208</c:v>
                </c:pt>
                <c:pt idx="3266">
                  <c:v>2.5017450188659414</c:v>
                </c:pt>
                <c:pt idx="3267">
                  <c:v>2.5018044708792635</c:v>
                </c:pt>
                <c:pt idx="3268">
                  <c:v>2.5018639046976312</c:v>
                </c:pt>
                <c:pt idx="3269">
                  <c:v>2.5019233203321773</c:v>
                </c:pt>
                <c:pt idx="3270">
                  <c:v>2.5019827177940259</c:v>
                </c:pt>
                <c:pt idx="3271">
                  <c:v>2.5020420970942898</c:v>
                </c:pt>
                <c:pt idx="3272">
                  <c:v>2.5021014582440722</c:v>
                </c:pt>
                <c:pt idx="3273">
                  <c:v>2.5021608012544654</c:v>
                </c:pt>
                <c:pt idx="3274">
                  <c:v>2.5022201261365518</c:v>
                </c:pt>
                <c:pt idx="3275">
                  <c:v>2.5022794329014042</c:v>
                </c:pt>
                <c:pt idx="3276">
                  <c:v>2.5023387215600845</c:v>
                </c:pt>
                <c:pt idx="3277">
                  <c:v>2.5023979921236457</c:v>
                </c:pt>
                <c:pt idx="3278">
                  <c:v>2.502457244603129</c:v>
                </c:pt>
                <c:pt idx="3279">
                  <c:v>2.5025164790095666</c:v>
                </c:pt>
                <c:pt idx="3280">
                  <c:v>2.5025756953539804</c:v>
                </c:pt>
                <c:pt idx="3281">
                  <c:v>2.5026348936473819</c:v>
                </c:pt>
                <c:pt idx="3282">
                  <c:v>2.502694073900773</c:v>
                </c:pt>
                <c:pt idx="3283">
                  <c:v>2.5027532361251454</c:v>
                </c:pt>
                <c:pt idx="3284">
                  <c:v>2.5028123803314806</c:v>
                </c:pt>
                <c:pt idx="3285">
                  <c:v>2.5028715065307496</c:v>
                </c:pt>
                <c:pt idx="3286">
                  <c:v>2.502930614733915</c:v>
                </c:pt>
                <c:pt idx="3287">
                  <c:v>2.5029897049519274</c:v>
                </c:pt>
                <c:pt idx="3288">
                  <c:v>2.5030487771957288</c:v>
                </c:pt>
                <c:pt idx="3289">
                  <c:v>2.5031078314762509</c:v>
                </c:pt>
                <c:pt idx="3290">
                  <c:v>2.5031668678044152</c:v>
                </c:pt>
                <c:pt idx="3291">
                  <c:v>2.5032258861911325</c:v>
                </c:pt>
                <c:pt idx="3292">
                  <c:v>2.5032848866473056</c:v>
                </c:pt>
                <c:pt idx="3293">
                  <c:v>2.5033438691838259</c:v>
                </c:pt>
                <c:pt idx="3294">
                  <c:v>2.5034028338115752</c:v>
                </c:pt>
                <c:pt idx="3295">
                  <c:v>2.5034617805414254</c:v>
                </c:pt>
                <c:pt idx="3296">
                  <c:v>2.5035207093842384</c:v>
                </c:pt>
                <c:pt idx="3297">
                  <c:v>2.5035796203508665</c:v>
                </c:pt>
                <c:pt idx="3298">
                  <c:v>2.5036385134521515</c:v>
                </c:pt>
                <c:pt idx="3299">
                  <c:v>2.5036973886989267</c:v>
                </c:pt>
                <c:pt idx="3300">
                  <c:v>2.503756246102014</c:v>
                </c:pt>
                <c:pt idx="3301">
                  <c:v>2.5038150856722261</c:v>
                </c:pt>
                <c:pt idx="3302">
                  <c:v>2.5038739074203664</c:v>
                </c:pt>
                <c:pt idx="3303">
                  <c:v>2.5039327113572276</c:v>
                </c:pt>
                <c:pt idx="3304">
                  <c:v>2.5039914974935931</c:v>
                </c:pt>
                <c:pt idx="3305">
                  <c:v>2.5040502658402359</c:v>
                </c:pt>
                <c:pt idx="3306">
                  <c:v>2.5041090164079205</c:v>
                </c:pt>
                <c:pt idx="3307">
                  <c:v>2.5041677492074004</c:v>
                </c:pt>
                <c:pt idx="3308">
                  <c:v>2.5042264642494199</c:v>
                </c:pt>
                <c:pt idx="3309">
                  <c:v>2.5042851615447135</c:v>
                </c:pt>
                <c:pt idx="3310">
                  <c:v>2.5043438411040055</c:v>
                </c:pt>
                <c:pt idx="3311">
                  <c:v>2.5044025029380115</c:v>
                </c:pt>
                <c:pt idx="3312">
                  <c:v>2.5044611470574365</c:v>
                </c:pt>
                <c:pt idx="3313">
                  <c:v>2.5045197734729761</c:v>
                </c:pt>
                <c:pt idx="3314">
                  <c:v>2.5045783821953163</c:v>
                </c:pt>
                <c:pt idx="3315">
                  <c:v>2.504636973235133</c:v>
                </c:pt>
                <c:pt idx="3316">
                  <c:v>2.5046955466030933</c:v>
                </c:pt>
                <c:pt idx="3317">
                  <c:v>2.5047541023098541</c:v>
                </c:pt>
                <c:pt idx="3318">
                  <c:v>2.5048126403660622</c:v>
                </c:pt>
                <c:pt idx="3319">
                  <c:v>2.5048711607823555</c:v>
                </c:pt>
                <c:pt idx="3320">
                  <c:v>2.5049296635693623</c:v>
                </c:pt>
                <c:pt idx="3321">
                  <c:v>2.5049881487377004</c:v>
                </c:pt>
                <c:pt idx="3322">
                  <c:v>2.5050466162979799</c:v>
                </c:pt>
                <c:pt idx="3323">
                  <c:v>2.5051050662607985</c:v>
                </c:pt>
                <c:pt idx="3324">
                  <c:v>2.5051634986367475</c:v>
                </c:pt>
                <c:pt idx="3325">
                  <c:v>2.5052219134364058</c:v>
                </c:pt>
                <c:pt idx="3326">
                  <c:v>2.5052803106703445</c:v>
                </c:pt>
                <c:pt idx="3327">
                  <c:v>2.5053386903491246</c:v>
                </c:pt>
                <c:pt idx="3328">
                  <c:v>2.505397052483298</c:v>
                </c:pt>
                <c:pt idx="3329">
                  <c:v>2.5054553970834066</c:v>
                </c:pt>
                <c:pt idx="3330">
                  <c:v>2.5055137241599823</c:v>
                </c:pt>
                <c:pt idx="3331">
                  <c:v>2.5055720337235492</c:v>
                </c:pt>
                <c:pt idx="3332">
                  <c:v>2.5056303257846202</c:v>
                </c:pt>
                <c:pt idx="3333">
                  <c:v>2.5056886003536998</c:v>
                </c:pt>
                <c:pt idx="3334">
                  <c:v>2.5057468574412822</c:v>
                </c:pt>
                <c:pt idx="3335">
                  <c:v>2.5058050970578529</c:v>
                </c:pt>
                <c:pt idx="3336">
                  <c:v>2.5058633192138879</c:v>
                </c:pt>
                <c:pt idx="3337">
                  <c:v>2.5059215239198536</c:v>
                </c:pt>
                <c:pt idx="3338">
                  <c:v>2.5059797111862063</c:v>
                </c:pt>
                <c:pt idx="3339">
                  <c:v>2.5060378810233943</c:v>
                </c:pt>
                <c:pt idx="3340">
                  <c:v>2.5060960334418558</c:v>
                </c:pt>
                <c:pt idx="3341">
                  <c:v>2.506154168452019</c:v>
                </c:pt>
                <c:pt idx="3342">
                  <c:v>2.5062122860643035</c:v>
                </c:pt>
                <c:pt idx="3343">
                  <c:v>2.50627038628912</c:v>
                </c:pt>
                <c:pt idx="3344">
                  <c:v>2.5063284691368684</c:v>
                </c:pt>
                <c:pt idx="3345">
                  <c:v>2.506386534617941</c:v>
                </c:pt>
                <c:pt idx="3346">
                  <c:v>2.5064445827427191</c:v>
                </c:pt>
                <c:pt idx="3347">
                  <c:v>2.5065026135215764</c:v>
                </c:pt>
                <c:pt idx="3348">
                  <c:v>2.5065606269648755</c:v>
                </c:pt>
                <c:pt idx="3349">
                  <c:v>2.5066186230829715</c:v>
                </c:pt>
                <c:pt idx="3350">
                  <c:v>2.5066766018862081</c:v>
                </c:pt>
                <c:pt idx="3351">
                  <c:v>2.5067345633849225</c:v>
                </c:pt>
                <c:pt idx="3352">
                  <c:v>2.5067925075894402</c:v>
                </c:pt>
                <c:pt idx="3353">
                  <c:v>2.5068504345100786</c:v>
                </c:pt>
                <c:pt idx="3354">
                  <c:v>2.5069083441571456</c:v>
                </c:pt>
                <c:pt idx="3355">
                  <c:v>2.50696623654094</c:v>
                </c:pt>
                <c:pt idx="3356">
                  <c:v>2.5070241116717513</c:v>
                </c:pt>
                <c:pt idx="3357">
                  <c:v>2.5070819695598594</c:v>
                </c:pt>
                <c:pt idx="3358">
                  <c:v>2.5071398102155369</c:v>
                </c:pt>
                <c:pt idx="3359">
                  <c:v>2.507197633649044</c:v>
                </c:pt>
                <c:pt idx="3360">
                  <c:v>2.5072554398706348</c:v>
                </c:pt>
                <c:pt idx="3361">
                  <c:v>2.5073132288905526</c:v>
                </c:pt>
                <c:pt idx="3362">
                  <c:v>2.5073710007190315</c:v>
                </c:pt>
                <c:pt idx="3363">
                  <c:v>2.5074287553662975</c:v>
                </c:pt>
                <c:pt idx="3364">
                  <c:v>2.507486492842566</c:v>
                </c:pt>
                <c:pt idx="3365">
                  <c:v>2.5075442131580452</c:v>
                </c:pt>
                <c:pt idx="3366">
                  <c:v>2.5076019163229328</c:v>
                </c:pt>
                <c:pt idx="3367">
                  <c:v>2.5076596023474176</c:v>
                </c:pt>
                <c:pt idx="3368">
                  <c:v>2.5077172712416793</c:v>
                </c:pt>
                <c:pt idx="3369">
                  <c:v>2.5077749230158894</c:v>
                </c:pt>
                <c:pt idx="3370">
                  <c:v>2.5078325576802092</c:v>
                </c:pt>
                <c:pt idx="3371">
                  <c:v>2.5078901752447917</c:v>
                </c:pt>
                <c:pt idx="3372">
                  <c:v>2.5079477757197801</c:v>
                </c:pt>
                <c:pt idx="3373">
                  <c:v>2.5080053591153098</c:v>
                </c:pt>
                <c:pt idx="3374">
                  <c:v>2.5080629254415054</c:v>
                </c:pt>
                <c:pt idx="3375">
                  <c:v>2.5081204747084849</c:v>
                </c:pt>
                <c:pt idx="3376">
                  <c:v>2.5081780069263546</c:v>
                </c:pt>
                <c:pt idx="3377">
                  <c:v>2.5082355221052142</c:v>
                </c:pt>
                <c:pt idx="3378">
                  <c:v>2.5082930202551532</c:v>
                </c:pt>
                <c:pt idx="3379">
                  <c:v>2.5083505013862522</c:v>
                </c:pt>
                <c:pt idx="3380">
                  <c:v>2.5084079655085829</c:v>
                </c:pt>
                <c:pt idx="3381">
                  <c:v>2.5084654126322086</c:v>
                </c:pt>
                <c:pt idx="3382">
                  <c:v>2.5085228427671828</c:v>
                </c:pt>
                <c:pt idx="3383">
                  <c:v>2.5085802559235506</c:v>
                </c:pt>
                <c:pt idx="3384">
                  <c:v>2.5086376521113483</c:v>
                </c:pt>
                <c:pt idx="3385">
                  <c:v>2.5086950313406033</c:v>
                </c:pt>
                <c:pt idx="3386">
                  <c:v>2.5087523936213336</c:v>
                </c:pt>
                <c:pt idx="3387">
                  <c:v>2.5088097389635484</c:v>
                </c:pt>
                <c:pt idx="3388">
                  <c:v>2.5088670673772491</c:v>
                </c:pt>
                <c:pt idx="3389">
                  <c:v>2.5089243788724267</c:v>
                </c:pt>
                <c:pt idx="3390">
                  <c:v>2.5089816734590644</c:v>
                </c:pt>
                <c:pt idx="3391">
                  <c:v>2.5090389511471365</c:v>
                </c:pt>
                <c:pt idx="3392">
                  <c:v>2.5090962119466074</c:v>
                </c:pt>
                <c:pt idx="3393">
                  <c:v>2.5091534558674349</c:v>
                </c:pt>
                <c:pt idx="3394">
                  <c:v>2.5092106829195653</c:v>
                </c:pt>
                <c:pt idx="3395">
                  <c:v>2.5092678931129386</c:v>
                </c:pt>
                <c:pt idx="3396">
                  <c:v>2.5093250864574839</c:v>
                </c:pt>
                <c:pt idx="3397">
                  <c:v>2.5093822629631228</c:v>
                </c:pt>
                <c:pt idx="3398">
                  <c:v>2.509439422639768</c:v>
                </c:pt>
                <c:pt idx="3399">
                  <c:v>2.5094965654973231</c:v>
                </c:pt>
                <c:pt idx="3400">
                  <c:v>2.5095536915456833</c:v>
                </c:pt>
                <c:pt idx="3401">
                  <c:v>2.5096108007947349</c:v>
                </c:pt>
                <c:pt idx="3402">
                  <c:v>2.5096678932543552</c:v>
                </c:pt>
                <c:pt idx="3403">
                  <c:v>2.5097249689344134</c:v>
                </c:pt>
                <c:pt idx="3404">
                  <c:v>2.5097820278447696</c:v>
                </c:pt>
                <c:pt idx="3405">
                  <c:v>2.5098390699952748</c:v>
                </c:pt>
                <c:pt idx="3406">
                  <c:v>2.509896095395773</c:v>
                </c:pt>
                <c:pt idx="3407">
                  <c:v>2.5099531040560974</c:v>
                </c:pt>
                <c:pt idx="3408">
                  <c:v>2.5100100959860736</c:v>
                </c:pt>
                <c:pt idx="3409">
                  <c:v>2.5100670711955182</c:v>
                </c:pt>
                <c:pt idx="3410">
                  <c:v>2.5101240296942402</c:v>
                </c:pt>
                <c:pt idx="3411">
                  <c:v>2.5101809714920384</c:v>
                </c:pt>
                <c:pt idx="3412">
                  <c:v>2.5102378965987042</c:v>
                </c:pt>
                <c:pt idx="3413">
                  <c:v>2.5102948050240199</c:v>
                </c:pt>
                <c:pt idx="3414">
                  <c:v>2.510351696777759</c:v>
                </c:pt>
                <c:pt idx="3415">
                  <c:v>2.5104085718696871</c:v>
                </c:pt>
                <c:pt idx="3416">
                  <c:v>2.5104654303095604</c:v>
                </c:pt>
                <c:pt idx="3417">
                  <c:v>2.5105222721071274</c:v>
                </c:pt>
                <c:pt idx="3418">
                  <c:v>2.5105790972721267</c:v>
                </c:pt>
                <c:pt idx="3419">
                  <c:v>2.51063590581429</c:v>
                </c:pt>
                <c:pt idx="3420">
                  <c:v>2.5106926977433393</c:v>
                </c:pt>
                <c:pt idx="3421">
                  <c:v>2.5107494730689885</c:v>
                </c:pt>
                <c:pt idx="3422">
                  <c:v>2.510806231800943</c:v>
                </c:pt>
                <c:pt idx="3423">
                  <c:v>2.5108629739488997</c:v>
                </c:pt>
                <c:pt idx="3424">
                  <c:v>2.5109196995225469</c:v>
                </c:pt>
                <c:pt idx="3425">
                  <c:v>2.510976408531564</c:v>
                </c:pt>
                <c:pt idx="3426">
                  <c:v>2.5110331009856228</c:v>
                </c:pt>
                <c:pt idx="3427">
                  <c:v>2.5110897768943867</c:v>
                </c:pt>
                <c:pt idx="3428">
                  <c:v>2.5111464362675093</c:v>
                </c:pt>
                <c:pt idx="3429">
                  <c:v>2.5112030791146367</c:v>
                </c:pt>
                <c:pt idx="3430">
                  <c:v>2.5112597054454069</c:v>
                </c:pt>
                <c:pt idx="3431">
                  <c:v>2.5113163152694487</c:v>
                </c:pt>
                <c:pt idx="3432">
                  <c:v>2.5113729085963827</c:v>
                </c:pt>
                <c:pt idx="3433">
                  <c:v>2.5114294854358215</c:v>
                </c:pt>
                <c:pt idx="3434">
                  <c:v>2.5114860457973691</c:v>
                </c:pt>
                <c:pt idx="3435">
                  <c:v>2.5115425896906203</c:v>
                </c:pt>
                <c:pt idx="3436">
                  <c:v>2.5115991171251628</c:v>
                </c:pt>
                <c:pt idx="3437">
                  <c:v>2.5116556281105753</c:v>
                </c:pt>
                <c:pt idx="3438">
                  <c:v>2.5117121226564283</c:v>
                </c:pt>
                <c:pt idx="3439">
                  <c:v>2.5117686007722839</c:v>
                </c:pt>
                <c:pt idx="3440">
                  <c:v>2.5118250624676954</c:v>
                </c:pt>
                <c:pt idx="3441">
                  <c:v>2.5118815077522085</c:v>
                </c:pt>
                <c:pt idx="3442">
                  <c:v>2.51193793663536</c:v>
                </c:pt>
                <c:pt idx="3443">
                  <c:v>2.5119943491266792</c:v>
                </c:pt>
                <c:pt idx="3444">
                  <c:v>2.5120507452356859</c:v>
                </c:pt>
                <c:pt idx="3445">
                  <c:v>2.5121071249718927</c:v>
                </c:pt>
                <c:pt idx="3446">
                  <c:v>2.512163488344803</c:v>
                </c:pt>
                <c:pt idx="3447">
                  <c:v>2.5122198353639131</c:v>
                </c:pt>
                <c:pt idx="3448">
                  <c:v>2.5122761660387098</c:v>
                </c:pt>
                <c:pt idx="3449">
                  <c:v>2.5123324803786726</c:v>
                </c:pt>
                <c:pt idx="3450">
                  <c:v>2.5123887783932717</c:v>
                </c:pt>
                <c:pt idx="3451">
                  <c:v>2.5124450600919701</c:v>
                </c:pt>
                <c:pt idx="3452">
                  <c:v>2.5125013254842221</c:v>
                </c:pt>
                <c:pt idx="3453">
                  <c:v>2.5125575745794744</c:v>
                </c:pt>
                <c:pt idx="3454">
                  <c:v>2.5126138073871642</c:v>
                </c:pt>
                <c:pt idx="3455">
                  <c:v>2.5126700239167219</c:v>
                </c:pt>
                <c:pt idx="3456">
                  <c:v>2.5127262241775683</c:v>
                </c:pt>
                <c:pt idx="3457">
                  <c:v>2.5127824081791177</c:v>
                </c:pt>
                <c:pt idx="3458">
                  <c:v>2.5128385759307745</c:v>
                </c:pt>
                <c:pt idx="3459">
                  <c:v>2.5128947274419362</c:v>
                </c:pt>
                <c:pt idx="3460">
                  <c:v>2.5129508627219916</c:v>
                </c:pt>
                <c:pt idx="3461">
                  <c:v>2.5130069817803218</c:v>
                </c:pt>
                <c:pt idx="3462">
                  <c:v>2.5130630846262991</c:v>
                </c:pt>
                <c:pt idx="3463">
                  <c:v>2.5131191712692882</c:v>
                </c:pt>
                <c:pt idx="3464">
                  <c:v>2.5131752417186459</c:v>
                </c:pt>
                <c:pt idx="3465">
                  <c:v>2.5132312959837195</c:v>
                </c:pt>
                <c:pt idx="3466">
                  <c:v>2.5132873340738504</c:v>
                </c:pt>
                <c:pt idx="3467">
                  <c:v>2.5133433559983698</c:v>
                </c:pt>
                <c:pt idx="3468">
                  <c:v>2.5133993617666022</c:v>
                </c:pt>
                <c:pt idx="3469">
                  <c:v>2.5134553513878632</c:v>
                </c:pt>
                <c:pt idx="3470">
                  <c:v>2.513511324871462</c:v>
                </c:pt>
                <c:pt idx="3471">
                  <c:v>2.5135672822266972</c:v>
                </c:pt>
                <c:pt idx="3472">
                  <c:v>2.513623223462861</c:v>
                </c:pt>
                <c:pt idx="3473">
                  <c:v>2.5136791485892376</c:v>
                </c:pt>
                <c:pt idx="3474">
                  <c:v>2.5137350576151021</c:v>
                </c:pt>
                <c:pt idx="3475">
                  <c:v>2.5137909505497231</c:v>
                </c:pt>
                <c:pt idx="3476">
                  <c:v>2.51384682740236</c:v>
                </c:pt>
                <c:pt idx="3477">
                  <c:v>2.5139026881822648</c:v>
                </c:pt>
                <c:pt idx="3478">
                  <c:v>2.5139585328986813</c:v>
                </c:pt>
                <c:pt idx="3479">
                  <c:v>2.5140143615608452</c:v>
                </c:pt>
                <c:pt idx="3480">
                  <c:v>2.5140701741779847</c:v>
                </c:pt>
                <c:pt idx="3481">
                  <c:v>2.51412597075932</c:v>
                </c:pt>
                <c:pt idx="3482">
                  <c:v>2.5141817513140619</c:v>
                </c:pt>
                <c:pt idx="3483">
                  <c:v>2.5142375158514159</c:v>
                </c:pt>
                <c:pt idx="3484">
                  <c:v>2.5142932643805773</c:v>
                </c:pt>
                <c:pt idx="3485">
                  <c:v>2.5143489969107344</c:v>
                </c:pt>
                <c:pt idx="3486">
                  <c:v>2.5144047134510679</c:v>
                </c:pt>
                <c:pt idx="3487">
                  <c:v>2.5144604140107498</c:v>
                </c:pt>
                <c:pt idx="3488">
                  <c:v>2.514516098598945</c:v>
                </c:pt>
                <c:pt idx="3489">
                  <c:v>2.51457176722481</c:v>
                </c:pt>
                <c:pt idx="3490">
                  <c:v>2.5146274198974936</c:v>
                </c:pt>
                <c:pt idx="3491">
                  <c:v>2.5146830566261364</c:v>
                </c:pt>
                <c:pt idx="3492">
                  <c:v>2.5147386774198717</c:v>
                </c:pt>
                <c:pt idx="3493">
                  <c:v>2.5147942822878253</c:v>
                </c:pt>
                <c:pt idx="3494">
                  <c:v>2.5148498712391136</c:v>
                </c:pt>
                <c:pt idx="3495">
                  <c:v>2.5149054442828467</c:v>
                </c:pt>
                <c:pt idx="3496">
                  <c:v>2.5149610014281261</c:v>
                </c:pt>
                <c:pt idx="3497">
                  <c:v>2.5150165426840463</c:v>
                </c:pt>
                <c:pt idx="3498">
                  <c:v>2.5150720680596925</c:v>
                </c:pt>
                <c:pt idx="3499">
                  <c:v>2.5151275775641437</c:v>
                </c:pt>
                <c:pt idx="3500">
                  <c:v>2.51518307120647</c:v>
                </c:pt>
                <c:pt idx="3501">
                  <c:v>2.5152385489957343</c:v>
                </c:pt>
                <c:pt idx="3502">
                  <c:v>2.515294010940992</c:v>
                </c:pt>
                <c:pt idx="3503">
                  <c:v>2.5153494570512906</c:v>
                </c:pt>
                <c:pt idx="3504">
                  <c:v>2.5154048873356682</c:v>
                </c:pt>
                <c:pt idx="3505">
                  <c:v>2.5154603018031585</c:v>
                </c:pt>
                <c:pt idx="3506">
                  <c:v>2.5155157004627835</c:v>
                </c:pt>
                <c:pt idx="3507">
                  <c:v>2.5155710833235609</c:v>
                </c:pt>
                <c:pt idx="3508">
                  <c:v>2.5156264503944992</c:v>
                </c:pt>
                <c:pt idx="3509">
                  <c:v>2.515681801684599</c:v>
                </c:pt>
                <c:pt idx="3510">
                  <c:v>2.5157371372028532</c:v>
                </c:pt>
                <c:pt idx="3511">
                  <c:v>2.5157924569582484</c:v>
                </c:pt>
                <c:pt idx="3512">
                  <c:v>2.5158477609597609</c:v>
                </c:pt>
                <c:pt idx="3513">
                  <c:v>2.5159030492163623</c:v>
                </c:pt>
                <c:pt idx="3514">
                  <c:v>2.5159583217370143</c:v>
                </c:pt>
                <c:pt idx="3515">
                  <c:v>2.5160135785306723</c:v>
                </c:pt>
                <c:pt idx="3516">
                  <c:v>2.5160688196062826</c:v>
                </c:pt>
                <c:pt idx="3517">
                  <c:v>2.516124044972786</c:v>
                </c:pt>
                <c:pt idx="3518">
                  <c:v>2.516179254639114</c:v>
                </c:pt>
                <c:pt idx="3519">
                  <c:v>2.5162344486141905</c:v>
                </c:pt>
                <c:pt idx="3520">
                  <c:v>2.516289626906933</c:v>
                </c:pt>
                <c:pt idx="3521">
                  <c:v>2.5163447895262498</c:v>
                </c:pt>
                <c:pt idx="3522">
                  <c:v>2.5163999364810432</c:v>
                </c:pt>
                <c:pt idx="3523">
                  <c:v>2.5164550677802069</c:v>
                </c:pt>
                <c:pt idx="3524">
                  <c:v>2.5165101834326276</c:v>
                </c:pt>
                <c:pt idx="3525">
                  <c:v>2.5165652834471839</c:v>
                </c:pt>
                <c:pt idx="3526">
                  <c:v>2.5166203678327466</c:v>
                </c:pt>
                <c:pt idx="3527">
                  <c:v>2.51667543659818</c:v>
                </c:pt>
                <c:pt idx="3528">
                  <c:v>2.5167304897523404</c:v>
                </c:pt>
                <c:pt idx="3529">
                  <c:v>2.5167855273040765</c:v>
                </c:pt>
                <c:pt idx="3530">
                  <c:v>2.5168405492622288</c:v>
                </c:pt>
                <c:pt idx="3531">
                  <c:v>2.5168955556356316</c:v>
                </c:pt>
                <c:pt idx="3532">
                  <c:v>2.5169505464331108</c:v>
                </c:pt>
                <c:pt idx="3533">
                  <c:v>2.517005521663485</c:v>
                </c:pt>
                <c:pt idx="3534">
                  <c:v>2.517060481335565</c:v>
                </c:pt>
                <c:pt idx="3535">
                  <c:v>2.5171154254581554</c:v>
                </c:pt>
                <c:pt idx="3536">
                  <c:v>2.5171703540400521</c:v>
                </c:pt>
                <c:pt idx="3537">
                  <c:v>2.5172252670900432</c:v>
                </c:pt>
                <c:pt idx="3538">
                  <c:v>2.5172801646169107</c:v>
                </c:pt>
                <c:pt idx="3539">
                  <c:v>2.517335046629428</c:v>
                </c:pt>
                <c:pt idx="3540">
                  <c:v>2.5173899131363617</c:v>
                </c:pt>
                <c:pt idx="3541">
                  <c:v>2.5174447641464708</c:v>
                </c:pt>
                <c:pt idx="3542">
                  <c:v>2.5174995996685068</c:v>
                </c:pt>
                <c:pt idx="3543">
                  <c:v>2.5175544197112139</c:v>
                </c:pt>
                <c:pt idx="3544">
                  <c:v>2.5176092242833286</c:v>
                </c:pt>
                <c:pt idx="3545">
                  <c:v>2.5176640133935804</c:v>
                </c:pt>
                <c:pt idx="3546">
                  <c:v>2.5177187870506916</c:v>
                </c:pt>
                <c:pt idx="3547">
                  <c:v>2.5177735452633763</c:v>
                </c:pt>
                <c:pt idx="3548">
                  <c:v>2.517828288040342</c:v>
                </c:pt>
                <c:pt idx="3549">
                  <c:v>2.5178830153902885</c:v>
                </c:pt>
                <c:pt idx="3550">
                  <c:v>2.5179377273219083</c:v>
                </c:pt>
                <c:pt idx="3551">
                  <c:v>2.5179924238438867</c:v>
                </c:pt>
                <c:pt idx="3552">
                  <c:v>2.5180471049649009</c:v>
                </c:pt>
                <c:pt idx="3553">
                  <c:v>2.5181017706936224</c:v>
                </c:pt>
                <c:pt idx="3554">
                  <c:v>2.5181564210387135</c:v>
                </c:pt>
                <c:pt idx="3555">
                  <c:v>2.5182110560088309</c:v>
                </c:pt>
                <c:pt idx="3556">
                  <c:v>2.5182656756126223</c:v>
                </c:pt>
                <c:pt idx="3557">
                  <c:v>2.5183202798587292</c:v>
                </c:pt>
                <c:pt idx="3558">
                  <c:v>2.5183748687557856</c:v>
                </c:pt>
                <c:pt idx="3559">
                  <c:v>2.5184294423124185</c:v>
                </c:pt>
                <c:pt idx="3560">
                  <c:v>2.5184840005372471</c:v>
                </c:pt>
                <c:pt idx="3561">
                  <c:v>2.5185385434388836</c:v>
                </c:pt>
                <c:pt idx="3562">
                  <c:v>2.5185930710259328</c:v>
                </c:pt>
                <c:pt idx="3563">
                  <c:v>2.5186475833069926</c:v>
                </c:pt>
                <c:pt idx="3564">
                  <c:v>2.518702080290653</c:v>
                </c:pt>
                <c:pt idx="3565">
                  <c:v>2.5187565619854979</c:v>
                </c:pt>
                <c:pt idx="3566">
                  <c:v>2.5188110284001022</c:v>
                </c:pt>
                <c:pt idx="3567">
                  <c:v>2.5188654795430359</c:v>
                </c:pt>
                <c:pt idx="3568">
                  <c:v>2.5189199154228596</c:v>
                </c:pt>
                <c:pt idx="3569">
                  <c:v>2.5189743360481285</c:v>
                </c:pt>
                <c:pt idx="3570">
                  <c:v>2.5190287414273889</c:v>
                </c:pt>
                <c:pt idx="3571">
                  <c:v>2.5190831315691811</c:v>
                </c:pt>
                <c:pt idx="3572">
                  <c:v>2.5191375064820383</c:v>
                </c:pt>
                <c:pt idx="3573">
                  <c:v>2.5191918661744852</c:v>
                </c:pt>
                <c:pt idx="3574">
                  <c:v>2.5192462106550417</c:v>
                </c:pt>
                <c:pt idx="3575">
                  <c:v>2.5193005399322179</c:v>
                </c:pt>
                <c:pt idx="3576">
                  <c:v>2.5193548540145185</c:v>
                </c:pt>
                <c:pt idx="3577">
                  <c:v>2.5194091529104403</c:v>
                </c:pt>
                <c:pt idx="3578">
                  <c:v>2.5194634366284738</c:v>
                </c:pt>
                <c:pt idx="3579">
                  <c:v>2.5195177051771016</c:v>
                </c:pt>
                <c:pt idx="3580">
                  <c:v>2.5195719585647991</c:v>
                </c:pt>
                <c:pt idx="3581">
                  <c:v>2.5196261968000351</c:v>
                </c:pt>
                <c:pt idx="3582">
                  <c:v>2.5196804198912708</c:v>
                </c:pt>
                <c:pt idx="3583">
                  <c:v>2.5197346278469617</c:v>
                </c:pt>
                <c:pt idx="3584">
                  <c:v>2.5197888206755534</c:v>
                </c:pt>
                <c:pt idx="3585">
                  <c:v>2.5198429983854878</c:v>
                </c:pt>
                <c:pt idx="3586">
                  <c:v>2.5198971609851974</c:v>
                </c:pt>
                <c:pt idx="3587">
                  <c:v>2.5199513084831087</c:v>
                </c:pt>
                <c:pt idx="3588">
                  <c:v>2.5200054408876404</c:v>
                </c:pt>
                <c:pt idx="3589">
                  <c:v>2.5200595582072047</c:v>
                </c:pt>
                <c:pt idx="3590">
                  <c:v>2.5201136604502068</c:v>
                </c:pt>
                <c:pt idx="3591">
                  <c:v>2.5201677476250448</c:v>
                </c:pt>
                <c:pt idx="3592">
                  <c:v>2.5202218197401094</c:v>
                </c:pt>
                <c:pt idx="3593">
                  <c:v>2.520275876803785</c:v>
                </c:pt>
                <c:pt idx="3594">
                  <c:v>2.5203299188244479</c:v>
                </c:pt>
                <c:pt idx="3595">
                  <c:v>2.5203839458104689</c:v>
                </c:pt>
                <c:pt idx="3596">
                  <c:v>2.520437957770211</c:v>
                </c:pt>
                <c:pt idx="3597">
                  <c:v>2.5204919547120297</c:v>
                </c:pt>
                <c:pt idx="3598">
                  <c:v>2.5205459366442744</c:v>
                </c:pt>
                <c:pt idx="3599">
                  <c:v>2.5205999035752873</c:v>
                </c:pt>
                <c:pt idx="3600">
                  <c:v>2.5206538555134035</c:v>
                </c:pt>
                <c:pt idx="3601">
                  <c:v>2.520707792466951</c:v>
                </c:pt>
                <c:pt idx="3602">
                  <c:v>2.5207617144442516</c:v>
                </c:pt>
                <c:pt idx="3603">
                  <c:v>2.520815621453619</c:v>
                </c:pt>
                <c:pt idx="3604">
                  <c:v>2.5208695135033614</c:v>
                </c:pt>
                <c:pt idx="3605">
                  <c:v>2.5209233906017792</c:v>
                </c:pt>
                <c:pt idx="3606">
                  <c:v>2.5209772527571652</c:v>
                </c:pt>
                <c:pt idx="3607">
                  <c:v>2.5210310999778067</c:v>
                </c:pt>
                <c:pt idx="3608">
                  <c:v>2.5210849322719837</c:v>
                </c:pt>
                <c:pt idx="3609">
                  <c:v>2.5211387496479691</c:v>
                </c:pt>
                <c:pt idx="3610">
                  <c:v>2.5211925521140288</c:v>
                </c:pt>
                <c:pt idx="3611">
                  <c:v>2.5212463396784219</c:v>
                </c:pt>
                <c:pt idx="3612">
                  <c:v>2.521300112349401</c:v>
                </c:pt>
                <c:pt idx="3613">
                  <c:v>2.5213538701352114</c:v>
                </c:pt>
                <c:pt idx="3614">
                  <c:v>2.5214076130440919</c:v>
                </c:pt>
                <c:pt idx="3615">
                  <c:v>2.5214613410842741</c:v>
                </c:pt>
                <c:pt idx="3616">
                  <c:v>2.521515054263983</c:v>
                </c:pt>
                <c:pt idx="3617">
                  <c:v>2.5215687525914374</c:v>
                </c:pt>
                <c:pt idx="3618">
                  <c:v>2.5216224360748472</c:v>
                </c:pt>
                <c:pt idx="3619">
                  <c:v>2.5216761047224185</c:v>
                </c:pt>
                <c:pt idx="3620">
                  <c:v>2.5217297585423482</c:v>
                </c:pt>
                <c:pt idx="3621">
                  <c:v>2.5217833975428272</c:v>
                </c:pt>
                <c:pt idx="3622">
                  <c:v>2.5218370217320398</c:v>
                </c:pt>
                <c:pt idx="3623">
                  <c:v>2.5218906311181639</c:v>
                </c:pt>
                <c:pt idx="3624">
                  <c:v>2.5219442257093689</c:v>
                </c:pt>
                <c:pt idx="3625">
                  <c:v>2.5219978055138199</c:v>
                </c:pt>
                <c:pt idx="3626">
                  <c:v>2.522051370539673</c:v>
                </c:pt>
                <c:pt idx="3627">
                  <c:v>2.5221049207950794</c:v>
                </c:pt>
                <c:pt idx="3628">
                  <c:v>2.522158456288182</c:v>
                </c:pt>
                <c:pt idx="3629">
                  <c:v>2.5222119770271183</c:v>
                </c:pt>
                <c:pt idx="3630">
                  <c:v>2.5222654830200177</c:v>
                </c:pt>
                <c:pt idx="3631">
                  <c:v>2.5223189742750041</c:v>
                </c:pt>
                <c:pt idx="3632">
                  <c:v>2.5223724508001939</c:v>
                </c:pt>
                <c:pt idx="3633">
                  <c:v>2.5224259126036972</c:v>
                </c:pt>
                <c:pt idx="3634">
                  <c:v>2.5224793596936177</c:v>
                </c:pt>
                <c:pt idx="3635">
                  <c:v>2.5225327920780516</c:v>
                </c:pt>
                <c:pt idx="3636">
                  <c:v>2.5225862097650893</c:v>
                </c:pt>
                <c:pt idx="3637">
                  <c:v>2.5226396127628132</c:v>
                </c:pt>
                <c:pt idx="3638">
                  <c:v>2.5226930010793005</c:v>
                </c:pt>
                <c:pt idx="3639">
                  <c:v>2.5227463747226215</c:v>
                </c:pt>
                <c:pt idx="3640">
                  <c:v>2.5227997337008388</c:v>
                </c:pt>
                <c:pt idx="3641">
                  <c:v>2.5228530780220089</c:v>
                </c:pt>
                <c:pt idx="3642">
                  <c:v>2.5229064076941827</c:v>
                </c:pt>
                <c:pt idx="3643">
                  <c:v>2.5229597227254033</c:v>
                </c:pt>
                <c:pt idx="3644">
                  <c:v>2.5230130231237067</c:v>
                </c:pt>
                <c:pt idx="3645">
                  <c:v>2.5230663088971239</c:v>
                </c:pt>
                <c:pt idx="3646">
                  <c:v>2.5231195800536779</c:v>
                </c:pt>
                <c:pt idx="3647">
                  <c:v>2.5231728366013857</c:v>
                </c:pt>
                <c:pt idx="3648">
                  <c:v>2.5232260785482579</c:v>
                </c:pt>
                <c:pt idx="3649">
                  <c:v>2.5232793059022982</c:v>
                </c:pt>
                <c:pt idx="3650">
                  <c:v>2.5233325186715034</c:v>
                </c:pt>
                <c:pt idx="3651">
                  <c:v>2.5233857168638645</c:v>
                </c:pt>
                <c:pt idx="3652">
                  <c:v>2.5234389004873656</c:v>
                </c:pt>
                <c:pt idx="3653">
                  <c:v>2.5234920695499841</c:v>
                </c:pt>
                <c:pt idx="3654">
                  <c:v>2.5235452240596903</c:v>
                </c:pt>
                <c:pt idx="3655">
                  <c:v>2.5235983640244495</c:v>
                </c:pt>
                <c:pt idx="3656">
                  <c:v>2.5236514894522188</c:v>
                </c:pt>
                <c:pt idx="3657">
                  <c:v>2.5237046003509498</c:v>
                </c:pt>
                <c:pt idx="3658">
                  <c:v>2.5237576967285875</c:v>
                </c:pt>
                <c:pt idx="3659">
                  <c:v>2.5238107785930701</c:v>
                </c:pt>
                <c:pt idx="3660">
                  <c:v>2.523863845952329</c:v>
                </c:pt>
                <c:pt idx="3661">
                  <c:v>2.5239168988142899</c:v>
                </c:pt>
                <c:pt idx="3662">
                  <c:v>2.5239699371868713</c:v>
                </c:pt>
                <c:pt idx="3663">
                  <c:v>2.5240229610779861</c:v>
                </c:pt>
                <c:pt idx="3664">
                  <c:v>2.5240759704955389</c:v>
                </c:pt>
                <c:pt idx="3665">
                  <c:v>2.5241289654474302</c:v>
                </c:pt>
                <c:pt idx="3666">
                  <c:v>2.5241819459415522</c:v>
                </c:pt>
                <c:pt idx="3667">
                  <c:v>2.5242349119857916</c:v>
                </c:pt>
                <c:pt idx="3668">
                  <c:v>2.5242878635880284</c:v>
                </c:pt>
                <c:pt idx="3669">
                  <c:v>2.5243408007561361</c:v>
                </c:pt>
                <c:pt idx="3670">
                  <c:v>2.5243937234979814</c:v>
                </c:pt>
                <c:pt idx="3671">
                  <c:v>2.5244466318214256</c:v>
                </c:pt>
                <c:pt idx="3672">
                  <c:v>2.5244995257343223</c:v>
                </c:pt>
                <c:pt idx="3673">
                  <c:v>2.5245524052445196</c:v>
                </c:pt>
                <c:pt idx="3674">
                  <c:v>2.5246052703598592</c:v>
                </c:pt>
                <c:pt idx="3675">
                  <c:v>2.5246581210881756</c:v>
                </c:pt>
                <c:pt idx="3676">
                  <c:v>2.5247109574372972</c:v>
                </c:pt>
                <c:pt idx="3677">
                  <c:v>2.5247637794150473</c:v>
                </c:pt>
                <c:pt idx="3678">
                  <c:v>2.5248165870292407</c:v>
                </c:pt>
                <c:pt idx="3679">
                  <c:v>2.5248693802876874</c:v>
                </c:pt>
                <c:pt idx="3680">
                  <c:v>2.5249221591981903</c:v>
                </c:pt>
                <c:pt idx="3681">
                  <c:v>2.5249749237685464</c:v>
                </c:pt>
                <c:pt idx="3682">
                  <c:v>2.5250276740065454</c:v>
                </c:pt>
                <c:pt idx="3683">
                  <c:v>2.5250804099199722</c:v>
                </c:pt>
                <c:pt idx="3684">
                  <c:v>2.5251331315166037</c:v>
                </c:pt>
                <c:pt idx="3685">
                  <c:v>2.5251858388042119</c:v>
                </c:pt>
                <c:pt idx="3686">
                  <c:v>2.5252385317905617</c:v>
                </c:pt>
                <c:pt idx="3687">
                  <c:v>2.5252912104834113</c:v>
                </c:pt>
                <c:pt idx="3688">
                  <c:v>2.5253438748905137</c:v>
                </c:pt>
                <c:pt idx="3689">
                  <c:v>2.5253965250196146</c:v>
                </c:pt>
                <c:pt idx="3690">
                  <c:v>2.5254491608784546</c:v>
                </c:pt>
                <c:pt idx="3691">
                  <c:v>2.5255017824747661</c:v>
                </c:pt>
                <c:pt idx="3692">
                  <c:v>2.5255543898162771</c:v>
                </c:pt>
                <c:pt idx="3693">
                  <c:v>2.5256069829107082</c:v>
                </c:pt>
                <c:pt idx="3694">
                  <c:v>2.5256595617657744</c:v>
                </c:pt>
                <c:pt idx="3695">
                  <c:v>2.5257121263891835</c:v>
                </c:pt>
                <c:pt idx="3696">
                  <c:v>2.5257646767886381</c:v>
                </c:pt>
                <c:pt idx="3697">
                  <c:v>2.5258172129718344</c:v>
                </c:pt>
                <c:pt idx="3698">
                  <c:v>2.5258697349464616</c:v>
                </c:pt>
                <c:pt idx="3699">
                  <c:v>2.525922242720203</c:v>
                </c:pt>
                <c:pt idx="3700">
                  <c:v>2.5259747363007361</c:v>
                </c:pt>
                <c:pt idx="3701">
                  <c:v>2.526027215695732</c:v>
                </c:pt>
                <c:pt idx="3702">
                  <c:v>2.5260796809128552</c:v>
                </c:pt>
                <c:pt idx="3703">
                  <c:v>2.526132131959764</c:v>
                </c:pt>
                <c:pt idx="3704">
                  <c:v>2.5261845688441111</c:v>
                </c:pt>
                <c:pt idx="3705">
                  <c:v>2.5262369915735432</c:v>
                </c:pt>
                <c:pt idx="3706">
                  <c:v>2.526289400155699</c:v>
                </c:pt>
                <c:pt idx="3707">
                  <c:v>2.526341794598213</c:v>
                </c:pt>
                <c:pt idx="3708">
                  <c:v>2.5263941749087122</c:v>
                </c:pt>
                <c:pt idx="3709">
                  <c:v>2.5264465410948191</c:v>
                </c:pt>
                <c:pt idx="3710">
                  <c:v>2.5264988931641481</c:v>
                </c:pt>
                <c:pt idx="3711">
                  <c:v>2.5265512311243086</c:v>
                </c:pt>
                <c:pt idx="3712">
                  <c:v>2.5266035549829038</c:v>
                </c:pt>
                <c:pt idx="3713">
                  <c:v>2.5266558647475295</c:v>
                </c:pt>
                <c:pt idx="3714">
                  <c:v>2.5267081604257777</c:v>
                </c:pt>
                <c:pt idx="3715">
                  <c:v>2.5267604420252319</c:v>
                </c:pt>
                <c:pt idx="3716">
                  <c:v>2.5268127095534707</c:v>
                </c:pt>
                <c:pt idx="3717">
                  <c:v>2.5268649630180668</c:v>
                </c:pt>
                <c:pt idx="3718">
                  <c:v>2.5269172024265867</c:v>
                </c:pt>
                <c:pt idx="3719">
                  <c:v>2.5269694277865895</c:v>
                </c:pt>
                <c:pt idx="3720">
                  <c:v>2.5270216391056293</c:v>
                </c:pt>
                <c:pt idx="3721">
                  <c:v>2.5270738363912546</c:v>
                </c:pt>
                <c:pt idx="3722">
                  <c:v>2.527126019651007</c:v>
                </c:pt>
                <c:pt idx="3723">
                  <c:v>2.5271781888924223</c:v>
                </c:pt>
                <c:pt idx="3724">
                  <c:v>2.5272303441230299</c:v>
                </c:pt>
                <c:pt idx="3725">
                  <c:v>2.5272824853503533</c:v>
                </c:pt>
                <c:pt idx="3726">
                  <c:v>2.5273346125819107</c:v>
                </c:pt>
                <c:pt idx="3727">
                  <c:v>2.5273867258252127</c:v>
                </c:pt>
                <c:pt idx="3728">
                  <c:v>2.5274388250877653</c:v>
                </c:pt>
                <c:pt idx="3729">
                  <c:v>2.5274909103770677</c:v>
                </c:pt>
                <c:pt idx="3730">
                  <c:v>2.5275429817006136</c:v>
                </c:pt>
                <c:pt idx="3731">
                  <c:v>2.5275950390658899</c:v>
                </c:pt>
                <c:pt idx="3732">
                  <c:v>2.5276470824803776</c:v>
                </c:pt>
                <c:pt idx="3733">
                  <c:v>2.5276991119515531</c:v>
                </c:pt>
                <c:pt idx="3734">
                  <c:v>2.5277511274868849</c:v>
                </c:pt>
                <c:pt idx="3735">
                  <c:v>2.5278031290938365</c:v>
                </c:pt>
                <c:pt idx="3736">
                  <c:v>2.5278551167798646</c:v>
                </c:pt>
                <c:pt idx="3737">
                  <c:v>2.5279070905524219</c:v>
                </c:pt>
                <c:pt idx="3738">
                  <c:v>2.5279590504189526</c:v>
                </c:pt>
                <c:pt idx="3739">
                  <c:v>2.5280109963868962</c:v>
                </c:pt>
                <c:pt idx="3740">
                  <c:v>2.5280629284636866</c:v>
                </c:pt>
                <c:pt idx="3741">
                  <c:v>2.5281148466567509</c:v>
                </c:pt>
                <c:pt idx="3742">
                  <c:v>2.5281667509735106</c:v>
                </c:pt>
                <c:pt idx="3743">
                  <c:v>2.5282186414213808</c:v>
                </c:pt>
                <c:pt idx="3744">
                  <c:v>2.5282705180077722</c:v>
                </c:pt>
                <c:pt idx="3745">
                  <c:v>2.5283223807400872</c:v>
                </c:pt>
                <c:pt idx="3746">
                  <c:v>2.5283742296257241</c:v>
                </c:pt>
                <c:pt idx="3747">
                  <c:v>2.5284260646720753</c:v>
                </c:pt>
                <c:pt idx="3748">
                  <c:v>2.5284778858865256</c:v>
                </c:pt>
                <c:pt idx="3749">
                  <c:v>2.5285296932764552</c:v>
                </c:pt>
                <c:pt idx="3750">
                  <c:v>2.5285814868492382</c:v>
                </c:pt>
                <c:pt idx="3751">
                  <c:v>2.5286332666122435</c:v>
                </c:pt>
                <c:pt idx="3752">
                  <c:v>2.5286850325728327</c:v>
                </c:pt>
                <c:pt idx="3753">
                  <c:v>2.5287367847383622</c:v>
                </c:pt>
                <c:pt idx="3754">
                  <c:v>2.5287885231161824</c:v>
                </c:pt>
                <c:pt idx="3755">
                  <c:v>2.5288402477136382</c:v>
                </c:pt>
                <c:pt idx="3756">
                  <c:v>2.5288919585380683</c:v>
                </c:pt>
                <c:pt idx="3757">
                  <c:v>2.5289436555968057</c:v>
                </c:pt>
                <c:pt idx="3758">
                  <c:v>2.5289953388971775</c:v>
                </c:pt>
                <c:pt idx="3759">
                  <c:v>2.5290470084465042</c:v>
                </c:pt>
                <c:pt idx="3760">
                  <c:v>2.5290986642521025</c:v>
                </c:pt>
                <c:pt idx="3761">
                  <c:v>2.5291503063212804</c:v>
                </c:pt>
                <c:pt idx="3762">
                  <c:v>2.5292019346613426</c:v>
                </c:pt>
                <c:pt idx="3763">
                  <c:v>2.5292535492795869</c:v>
                </c:pt>
                <c:pt idx="3764">
                  <c:v>2.5293051501833048</c:v>
                </c:pt>
                <c:pt idx="3765">
                  <c:v>2.5293567373797829</c:v>
                </c:pt>
                <c:pt idx="3766">
                  <c:v>2.5294083108763017</c:v>
                </c:pt>
                <c:pt idx="3767">
                  <c:v>2.5294598706801357</c:v>
                </c:pt>
                <c:pt idx="3768">
                  <c:v>2.5295114167985537</c:v>
                </c:pt>
                <c:pt idx="3769">
                  <c:v>2.529562949238819</c:v>
                </c:pt>
                <c:pt idx="3770">
                  <c:v>2.5296144680081887</c:v>
                </c:pt>
                <c:pt idx="3771">
                  <c:v>2.5296659731139144</c:v>
                </c:pt>
                <c:pt idx="3772">
                  <c:v>2.5297174645632414</c:v>
                </c:pt>
                <c:pt idx="3773">
                  <c:v>2.5297689423634102</c:v>
                </c:pt>
                <c:pt idx="3774">
                  <c:v>2.529820406521655</c:v>
                </c:pt>
                <c:pt idx="3775">
                  <c:v>2.5298718570452041</c:v>
                </c:pt>
                <c:pt idx="3776">
                  <c:v>2.5299232939412803</c:v>
                </c:pt>
                <c:pt idx="3777">
                  <c:v>2.5299747172171005</c:v>
                </c:pt>
                <c:pt idx="3778">
                  <c:v>2.5300261268798758</c:v>
                </c:pt>
                <c:pt idx="3779">
                  <c:v>2.530077522936812</c:v>
                </c:pt>
                <c:pt idx="3780">
                  <c:v>2.530128905395109</c:v>
                </c:pt>
                <c:pt idx="3781">
                  <c:v>2.5301802742619603</c:v>
                </c:pt>
                <c:pt idx="3782">
                  <c:v>2.5302316295445553</c:v>
                </c:pt>
                <c:pt idx="3783">
                  <c:v>2.5302829712500756</c:v>
                </c:pt>
                <c:pt idx="3784">
                  <c:v>2.5303342993856988</c:v>
                </c:pt>
                <c:pt idx="3785">
                  <c:v>2.5303856139585963</c:v>
                </c:pt>
                <c:pt idx="3786">
                  <c:v>2.5304369149759331</c:v>
                </c:pt>
                <c:pt idx="3787">
                  <c:v>2.5304882024448698</c:v>
                </c:pt>
                <c:pt idx="3788">
                  <c:v>2.5305394763725606</c:v>
                </c:pt>
                <c:pt idx="3789">
                  <c:v>2.5305907367661535</c:v>
                </c:pt>
                <c:pt idx="3790">
                  <c:v>2.5306419836327922</c:v>
                </c:pt>
                <c:pt idx="3791">
                  <c:v>2.5306932169796137</c:v>
                </c:pt>
                <c:pt idx="3792">
                  <c:v>2.5307444368137495</c:v>
                </c:pt>
                <c:pt idx="3793">
                  <c:v>2.5307956431423255</c:v>
                </c:pt>
                <c:pt idx="3794">
                  <c:v>2.5308468359724627</c:v>
                </c:pt>
                <c:pt idx="3795">
                  <c:v>2.530898015311275</c:v>
                </c:pt>
                <c:pt idx="3796">
                  <c:v>2.5309491811658722</c:v>
                </c:pt>
                <c:pt idx="3797">
                  <c:v>2.5310003335433575</c:v>
                </c:pt>
                <c:pt idx="3798">
                  <c:v>2.5310514724508288</c:v>
                </c:pt>
                <c:pt idx="3799">
                  <c:v>2.5311025978953783</c:v>
                </c:pt>
                <c:pt idx="3800">
                  <c:v>2.5311537098840931</c:v>
                </c:pt>
                <c:pt idx="3801">
                  <c:v>2.5312048084240537</c:v>
                </c:pt>
                <c:pt idx="3802">
                  <c:v>2.5312558935223359</c:v>
                </c:pt>
                <c:pt idx="3803">
                  <c:v>2.5313069651860096</c:v>
                </c:pt>
                <c:pt idx="3804">
                  <c:v>2.5313580234221389</c:v>
                </c:pt>
                <c:pt idx="3805">
                  <c:v>2.5314090682377834</c:v>
                </c:pt>
                <c:pt idx="3806">
                  <c:v>2.531460099639995</c:v>
                </c:pt>
                <c:pt idx="3807">
                  <c:v>2.5315111176358225</c:v>
                </c:pt>
                <c:pt idx="3808">
                  <c:v>2.5315621222323075</c:v>
                </c:pt>
                <c:pt idx="3809">
                  <c:v>2.5316131134364865</c:v>
                </c:pt>
                <c:pt idx="3810">
                  <c:v>2.5316640912553905</c:v>
                </c:pt>
                <c:pt idx="3811">
                  <c:v>2.5317150556960453</c:v>
                </c:pt>
                <c:pt idx="3812">
                  <c:v>2.5317660067654701</c:v>
                </c:pt>
                <c:pt idx="3813">
                  <c:v>2.5318169444706804</c:v>
                </c:pt>
                <c:pt idx="3814">
                  <c:v>2.5318678688186842</c:v>
                </c:pt>
                <c:pt idx="3815">
                  <c:v>2.5319187798164853</c:v>
                </c:pt>
                <c:pt idx="3816">
                  <c:v>2.5319696774710816</c:v>
                </c:pt>
                <c:pt idx="3817">
                  <c:v>2.5320205617894653</c:v>
                </c:pt>
                <c:pt idx="3818">
                  <c:v>2.5320714327786233</c:v>
                </c:pt>
                <c:pt idx="3819">
                  <c:v>2.5321222904455372</c:v>
                </c:pt>
                <c:pt idx="3820">
                  <c:v>2.5321731347971825</c:v>
                </c:pt>
                <c:pt idx="3821">
                  <c:v>2.5322239658405294</c:v>
                </c:pt>
                <c:pt idx="3822">
                  <c:v>2.5322747835825439</c:v>
                </c:pt>
                <c:pt idx="3823">
                  <c:v>2.5323255880301851</c:v>
                </c:pt>
                <c:pt idx="3824">
                  <c:v>2.5323763791904064</c:v>
                </c:pt>
                <c:pt idx="3825">
                  <c:v>2.5324271570701571</c:v>
                </c:pt>
                <c:pt idx="3826">
                  <c:v>2.5324779216763802</c:v>
                </c:pt>
                <c:pt idx="3827">
                  <c:v>2.5325286730160133</c:v>
                </c:pt>
                <c:pt idx="3828">
                  <c:v>2.5325794110959885</c:v>
                </c:pt>
                <c:pt idx="3829">
                  <c:v>2.5326301359232324</c:v>
                </c:pt>
                <c:pt idx="3830">
                  <c:v>2.5326808475046669</c:v>
                </c:pt>
                <c:pt idx="3831">
                  <c:v>2.5327315458472079</c:v>
                </c:pt>
                <c:pt idx="3832">
                  <c:v>2.5327822309577659</c:v>
                </c:pt>
                <c:pt idx="3833">
                  <c:v>2.5328329028432455</c:v>
                </c:pt>
                <c:pt idx="3834">
                  <c:v>2.5328835615105474</c:v>
                </c:pt>
                <c:pt idx="3835">
                  <c:v>2.5329342069665652</c:v>
                </c:pt>
                <c:pt idx="3836">
                  <c:v>2.5329848392181882</c:v>
                </c:pt>
                <c:pt idx="3837">
                  <c:v>2.5330354582723</c:v>
                </c:pt>
                <c:pt idx="3838">
                  <c:v>2.5330860641357784</c:v>
                </c:pt>
                <c:pt idx="3839">
                  <c:v>2.5331366568154969</c:v>
                </c:pt>
                <c:pt idx="3840">
                  <c:v>2.5331872363183221</c:v>
                </c:pt>
                <c:pt idx="3841">
                  <c:v>2.5332378026511164</c:v>
                </c:pt>
                <c:pt idx="3842">
                  <c:v>2.5332883558207371</c:v>
                </c:pt>
                <c:pt idx="3843">
                  <c:v>2.5333388958340346</c:v>
                </c:pt>
                <c:pt idx="3844">
                  <c:v>2.5333894226978555</c:v>
                </c:pt>
                <c:pt idx="3845">
                  <c:v>2.5334399364190405</c:v>
                </c:pt>
                <c:pt idx="3846">
                  <c:v>2.5334904370044242</c:v>
                </c:pt>
                <c:pt idx="3847">
                  <c:v>2.5335409244608376</c:v>
                </c:pt>
                <c:pt idx="3848">
                  <c:v>2.5335913987951049</c:v>
                </c:pt>
                <c:pt idx="3849">
                  <c:v>2.5336418600140456</c:v>
                </c:pt>
                <c:pt idx="3850">
                  <c:v>2.5336923081244733</c:v>
                </c:pt>
                <c:pt idx="3851">
                  <c:v>2.5337427431331974</c:v>
                </c:pt>
                <c:pt idx="3852">
                  <c:v>2.5337931650470207</c:v>
                </c:pt>
                <c:pt idx="3853">
                  <c:v>2.5338435738727418</c:v>
                </c:pt>
                <c:pt idx="3854">
                  <c:v>2.5338939696171532</c:v>
                </c:pt>
                <c:pt idx="3855">
                  <c:v>2.5339443522870431</c:v>
                </c:pt>
                <c:pt idx="3856">
                  <c:v>2.5339947218891927</c:v>
                </c:pt>
                <c:pt idx="3857">
                  <c:v>2.5340450784303798</c:v>
                </c:pt>
                <c:pt idx="3858">
                  <c:v>2.5340954219173759</c:v>
                </c:pt>
                <c:pt idx="3859">
                  <c:v>2.5341457523569475</c:v>
                </c:pt>
                <c:pt idx="3860">
                  <c:v>2.5341960697558559</c:v>
                </c:pt>
                <c:pt idx="3861">
                  <c:v>2.5342463741208565</c:v>
                </c:pt>
                <c:pt idx="3862">
                  <c:v>2.5342966654587009</c:v>
                </c:pt>
                <c:pt idx="3863">
                  <c:v>2.5343469437761339</c:v>
                </c:pt>
                <c:pt idx="3864">
                  <c:v>2.5343972090798959</c:v>
                </c:pt>
                <c:pt idx="3865">
                  <c:v>2.5344474613767218</c:v>
                </c:pt>
                <c:pt idx="3866">
                  <c:v>2.5344977006733416</c:v>
                </c:pt>
                <c:pt idx="3867">
                  <c:v>2.534547926976479</c:v>
                </c:pt>
                <c:pt idx="3868">
                  <c:v>2.5345981402928546</c:v>
                </c:pt>
                <c:pt idx="3869">
                  <c:v>2.5346483406291815</c:v>
                </c:pt>
                <c:pt idx="3870">
                  <c:v>2.5346985279921697</c:v>
                </c:pt>
                <c:pt idx="3871">
                  <c:v>2.5347487023885211</c:v>
                </c:pt>
                <c:pt idx="3872">
                  <c:v>2.5347988638249364</c:v>
                </c:pt>
                <c:pt idx="3873">
                  <c:v>2.5348490123081069</c:v>
                </c:pt>
                <c:pt idx="3874">
                  <c:v>2.534899147844722</c:v>
                </c:pt>
                <c:pt idx="3875">
                  <c:v>2.5349492704414645</c:v>
                </c:pt>
                <c:pt idx="3876">
                  <c:v>2.5349993801050115</c:v>
                </c:pt>
                <c:pt idx="3877">
                  <c:v>2.5350494768420369</c:v>
                </c:pt>
                <c:pt idx="3878">
                  <c:v>2.5350995606592068</c:v>
                </c:pt>
                <c:pt idx="3879">
                  <c:v>2.5351496315631836</c:v>
                </c:pt>
                <c:pt idx="3880">
                  <c:v>2.5351996895606255</c:v>
                </c:pt>
                <c:pt idx="3881">
                  <c:v>2.5352497346581839</c:v>
                </c:pt>
                <c:pt idx="3882">
                  <c:v>2.5352997668625052</c:v>
                </c:pt>
                <c:pt idx="3883">
                  <c:v>2.5353497861802321</c:v>
                </c:pt>
                <c:pt idx="3884">
                  <c:v>2.5353997926180005</c:v>
                </c:pt>
                <c:pt idx="3885">
                  <c:v>2.5354497861824417</c:v>
                </c:pt>
                <c:pt idx="3886">
                  <c:v>2.5354997668801822</c:v>
                </c:pt>
                <c:pt idx="3887">
                  <c:v>2.535549734717844</c:v>
                </c:pt>
                <c:pt idx="3888">
                  <c:v>2.5355996897020425</c:v>
                </c:pt>
                <c:pt idx="3889">
                  <c:v>2.5356496318393882</c:v>
                </c:pt>
                <c:pt idx="3890">
                  <c:v>2.5356995611364881</c:v>
                </c:pt>
                <c:pt idx="3891">
                  <c:v>2.5357494775999427</c:v>
                </c:pt>
                <c:pt idx="3892">
                  <c:v>2.5357993812363473</c:v>
                </c:pt>
                <c:pt idx="3893">
                  <c:v>2.5358492720522929</c:v>
                </c:pt>
                <c:pt idx="3894">
                  <c:v>2.5358991500543651</c:v>
                </c:pt>
                <c:pt idx="3895">
                  <c:v>2.5359490152491437</c:v>
                </c:pt>
                <c:pt idx="3896">
                  <c:v>2.5359988676432055</c:v>
                </c:pt>
                <c:pt idx="3897">
                  <c:v>2.5360487072431197</c:v>
                </c:pt>
                <c:pt idx="3898">
                  <c:v>2.5360985340554523</c:v>
                </c:pt>
                <c:pt idx="3899">
                  <c:v>2.5361483480867628</c:v>
                </c:pt>
                <c:pt idx="3900">
                  <c:v>2.536198149343607</c:v>
                </c:pt>
                <c:pt idx="3901">
                  <c:v>2.5362479378325351</c:v>
                </c:pt>
                <c:pt idx="3902">
                  <c:v>2.5362977135600921</c:v>
                </c:pt>
                <c:pt idx="3903">
                  <c:v>2.5363474765328178</c:v>
                </c:pt>
                <c:pt idx="3904">
                  <c:v>2.5363972267572477</c:v>
                </c:pt>
                <c:pt idx="3905">
                  <c:v>2.5364469642399117</c:v>
                </c:pt>
                <c:pt idx="3906">
                  <c:v>2.5364966889873348</c:v>
                </c:pt>
                <c:pt idx="3907">
                  <c:v>2.5365464010060372</c:v>
                </c:pt>
                <c:pt idx="3908">
                  <c:v>2.5365961003025337</c:v>
                </c:pt>
                <c:pt idx="3909">
                  <c:v>2.5366457868833345</c:v>
                </c:pt>
                <c:pt idx="3910">
                  <c:v>2.5366954607549443</c:v>
                </c:pt>
                <c:pt idx="3911">
                  <c:v>2.5367451219238633</c:v>
                </c:pt>
                <c:pt idx="3912">
                  <c:v>2.536794770396587</c:v>
                </c:pt>
                <c:pt idx="3913">
                  <c:v>2.5368444061796045</c:v>
                </c:pt>
                <c:pt idx="3914">
                  <c:v>2.5368940292794018</c:v>
                </c:pt>
                <c:pt idx="3915">
                  <c:v>2.536943639702459</c:v>
                </c:pt>
                <c:pt idx="3916">
                  <c:v>2.5369932374552504</c:v>
                </c:pt>
                <c:pt idx="3917">
                  <c:v>2.537042822544247</c:v>
                </c:pt>
                <c:pt idx="3918">
                  <c:v>2.5370923949759137</c:v>
                </c:pt>
                <c:pt idx="3919">
                  <c:v>2.5371419547567111</c:v>
                </c:pt>
                <c:pt idx="3920">
                  <c:v>2.5371915018930942</c:v>
                </c:pt>
                <c:pt idx="3921">
                  <c:v>2.5372410363915137</c:v>
                </c:pt>
                <c:pt idx="3922">
                  <c:v>2.5372905582584142</c:v>
                </c:pt>
                <c:pt idx="3923">
                  <c:v>2.5373400675002378</c:v>
                </c:pt>
                <c:pt idx="3924">
                  <c:v>2.5373895641234188</c:v>
                </c:pt>
                <c:pt idx="3925">
                  <c:v>2.5374390481343885</c:v>
                </c:pt>
                <c:pt idx="3926">
                  <c:v>2.5374885195395729</c:v>
                </c:pt>
                <c:pt idx="3927">
                  <c:v>2.5375379783453922</c:v>
                </c:pt>
                <c:pt idx="3928">
                  <c:v>2.5375874245582626</c:v>
                </c:pt>
                <c:pt idx="3929">
                  <c:v>2.5376368581845954</c:v>
                </c:pt>
                <c:pt idx="3930">
                  <c:v>2.5376862792307966</c:v>
                </c:pt>
                <c:pt idx="3931">
                  <c:v>2.5377356877032682</c:v>
                </c:pt>
                <c:pt idx="3932">
                  <c:v>2.537785083608405</c:v>
                </c:pt>
                <c:pt idx="3933">
                  <c:v>2.5378344669526003</c:v>
                </c:pt>
                <c:pt idx="3934">
                  <c:v>2.537883837742239</c:v>
                </c:pt>
                <c:pt idx="3935">
                  <c:v>2.5379331959837046</c:v>
                </c:pt>
                <c:pt idx="3936">
                  <c:v>2.5379825416833732</c:v>
                </c:pt>
                <c:pt idx="3937">
                  <c:v>2.5380318748476167</c:v>
                </c:pt>
                <c:pt idx="3938">
                  <c:v>2.5380811954828024</c:v>
                </c:pt>
                <c:pt idx="3939">
                  <c:v>2.5381305035952924</c:v>
                </c:pt>
                <c:pt idx="3940">
                  <c:v>2.538179799191445</c:v>
                </c:pt>
                <c:pt idx="3941">
                  <c:v>2.5382290822776126</c:v>
                </c:pt>
                <c:pt idx="3942">
                  <c:v>2.5382783528601425</c:v>
                </c:pt>
                <c:pt idx="3943">
                  <c:v>2.5383276109453781</c:v>
                </c:pt>
                <c:pt idx="3944">
                  <c:v>2.5383768565396574</c:v>
                </c:pt>
                <c:pt idx="3945">
                  <c:v>2.538426089649314</c:v>
                </c:pt>
                <c:pt idx="3946">
                  <c:v>2.5384753102806759</c:v>
                </c:pt>
                <c:pt idx="3947">
                  <c:v>2.5385245184400675</c:v>
                </c:pt>
                <c:pt idx="3948">
                  <c:v>2.5385737141338076</c:v>
                </c:pt>
                <c:pt idx="3949">
                  <c:v>2.5386228973682101</c:v>
                </c:pt>
                <c:pt idx="3950">
                  <c:v>2.5386720681495842</c:v>
                </c:pt>
                <c:pt idx="3951">
                  <c:v>2.5387212264842347</c:v>
                </c:pt>
                <c:pt idx="3952">
                  <c:v>2.5387703723784614</c:v>
                </c:pt>
                <c:pt idx="3953">
                  <c:v>2.5388195058385592</c:v>
                </c:pt>
                <c:pt idx="3954">
                  <c:v>2.5388686268708183</c:v>
                </c:pt>
                <c:pt idx="3955">
                  <c:v>2.5389177354815233</c:v>
                </c:pt>
                <c:pt idx="3956">
                  <c:v>2.5389668316769565</c:v>
                </c:pt>
                <c:pt idx="3957">
                  <c:v>2.5390159154633922</c:v>
                </c:pt>
                <c:pt idx="3958">
                  <c:v>2.5390649868471025</c:v>
                </c:pt>
                <c:pt idx="3959">
                  <c:v>2.5391140458343537</c:v>
                </c:pt>
                <c:pt idx="3960">
                  <c:v>2.5391630924314068</c:v>
                </c:pt>
                <c:pt idx="3961">
                  <c:v>2.5392121266445189</c:v>
                </c:pt>
                <c:pt idx="3962">
                  <c:v>2.5392611484799428</c:v>
                </c:pt>
                <c:pt idx="3963">
                  <c:v>2.5393101579439255</c:v>
                </c:pt>
                <c:pt idx="3964">
                  <c:v>2.5393591550427095</c:v>
                </c:pt>
                <c:pt idx="3965">
                  <c:v>2.539408139782533</c:v>
                </c:pt>
                <c:pt idx="3966">
                  <c:v>2.5394571121696288</c:v>
                </c:pt>
                <c:pt idx="3967">
                  <c:v>2.5395060722102256</c:v>
                </c:pt>
                <c:pt idx="3968">
                  <c:v>2.5395550199105479</c:v>
                </c:pt>
                <c:pt idx="3969">
                  <c:v>2.5396039552768142</c:v>
                </c:pt>
                <c:pt idx="3970">
                  <c:v>2.539652878315239</c:v>
                </c:pt>
                <c:pt idx="3971">
                  <c:v>2.5397017890320321</c:v>
                </c:pt>
                <c:pt idx="3972">
                  <c:v>2.5397506874333984</c:v>
                </c:pt>
                <c:pt idx="3973">
                  <c:v>2.5397995735255381</c:v>
                </c:pt>
                <c:pt idx="3974">
                  <c:v>2.5398484473146472</c:v>
                </c:pt>
                <c:pt idx="3975">
                  <c:v>2.5398973088069168</c:v>
                </c:pt>
                <c:pt idx="3976">
                  <c:v>2.5399461580085325</c:v>
                </c:pt>
                <c:pt idx="3977">
                  <c:v>2.5399949949256766</c:v>
                </c:pt>
                <c:pt idx="3978">
                  <c:v>2.5400438195645259</c:v>
                </c:pt>
                <c:pt idx="3979">
                  <c:v>2.5400926319312527</c:v>
                </c:pt>
                <c:pt idx="3980">
                  <c:v>2.5401414320320246</c:v>
                </c:pt>
                <c:pt idx="3981">
                  <c:v>2.5401902198730046</c:v>
                </c:pt>
                <c:pt idx="3982">
                  <c:v>2.5402389954603515</c:v>
                </c:pt>
                <c:pt idx="3983">
                  <c:v>2.5402877588002184</c:v>
                </c:pt>
                <c:pt idx="3984">
                  <c:v>2.5403365098987547</c:v>
                </c:pt>
                <c:pt idx="3985">
                  <c:v>2.5403852487621053</c:v>
                </c:pt>
                <c:pt idx="3986">
                  <c:v>2.5404339753964091</c:v>
                </c:pt>
                <c:pt idx="3987">
                  <c:v>2.5404826898078023</c:v>
                </c:pt>
                <c:pt idx="3988">
                  <c:v>2.5405313920024151</c:v>
                </c:pt>
                <c:pt idx="3989">
                  <c:v>2.5405800819863731</c:v>
                </c:pt>
                <c:pt idx="3990">
                  <c:v>2.5406287597657982</c:v>
                </c:pt>
                <c:pt idx="3991">
                  <c:v>2.5406774253468072</c:v>
                </c:pt>
                <c:pt idx="3992">
                  <c:v>2.5407260787355122</c:v>
                </c:pt>
                <c:pt idx="3993">
                  <c:v>2.5407747199380206</c:v>
                </c:pt>
                <c:pt idx="3994">
                  <c:v>2.5408233489604362</c:v>
                </c:pt>
                <c:pt idx="3995">
                  <c:v>2.5408719658088561</c:v>
                </c:pt>
                <c:pt idx="3996">
                  <c:v>2.5409205704893751</c:v>
                </c:pt>
                <c:pt idx="3997">
                  <c:v>2.5409691630080822</c:v>
                </c:pt>
                <c:pt idx="3998">
                  <c:v>2.5410177433710626</c:v>
                </c:pt>
                <c:pt idx="3999">
                  <c:v>2.5410663115843954</c:v>
                </c:pt>
                <c:pt idx="4000">
                  <c:v>2.5411148676541568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E-41E7-8152-8DF08BF11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4691423"/>
        <c:axId val="1264692383"/>
      </c:lineChart>
      <c:catAx>
        <c:axId val="1264691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264692383"/>
        <c:crosses val="autoZero"/>
        <c:auto val="1"/>
        <c:lblAlgn val="ctr"/>
        <c:lblOffset val="100"/>
        <c:noMultiLvlLbl val="0"/>
      </c:catAx>
      <c:valAx>
        <c:axId val="12646923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2646914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241934</xdr:colOff>
      <xdr:row>1</xdr:row>
      <xdr:rowOff>163828</xdr:rowOff>
    </xdr:from>
    <xdr:to>
      <xdr:col>7</xdr:col>
      <xdr:colOff>316229</xdr:colOff>
      <xdr:row>3</xdr:row>
      <xdr:rowOff>95249</xdr:rowOff>
    </xdr:to>
    <xdr:sp macro="[0]!Update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52059" y="335278"/>
          <a:ext cx="683895" cy="274321"/>
        </a:xfrm>
        <a:prstGeom prst="rect">
          <a:avLst/>
        </a:prstGeom>
        <a:solidFill>
          <a:schemeClr val="accent4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zh-CN" sz="1100" b="1">
              <a:solidFill>
                <a:schemeClr val="bg1"/>
              </a:solidFill>
              <a:latin typeface="+mn-ea"/>
              <a:ea typeface="+mn-ea"/>
            </a:rPr>
            <a:t>Update</a:t>
          </a:r>
          <a:endParaRPr lang="zh-CN" altLang="en-US" sz="1100" b="1">
            <a:solidFill>
              <a:schemeClr val="bg1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13334</xdr:colOff>
      <xdr:row>19</xdr:row>
      <xdr:rowOff>146684</xdr:rowOff>
    </xdr:from>
    <xdr:to>
      <xdr:col>6</xdr:col>
      <xdr:colOff>729615</xdr:colOff>
      <xdr:row>36</xdr:row>
      <xdr:rowOff>160019</xdr:rowOff>
    </xdr:to>
    <xdr:graphicFrame macro="">
      <xdr:nvGraphicFramePr>
        <xdr:cNvPr id="11" name="图表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777240</xdr:colOff>
      <xdr:row>17</xdr:row>
      <xdr:rowOff>91440</xdr:rowOff>
    </xdr:from>
    <xdr:to>
      <xdr:col>11</xdr:col>
      <xdr:colOff>266700</xdr:colOff>
      <xdr:row>20</xdr:row>
      <xdr:rowOff>83820</xdr:rowOff>
    </xdr:to>
    <xdr:sp macro="" textlink="">
      <xdr:nvSpPr>
        <xdr:cNvPr id="15" name="箭头: 右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7597140" y="3034665"/>
          <a:ext cx="2747010" cy="50673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15</xdr:col>
      <xdr:colOff>77152</xdr:colOff>
      <xdr:row>19</xdr:row>
      <xdr:rowOff>87629</xdr:rowOff>
    </xdr:from>
    <xdr:to>
      <xdr:col>23</xdr:col>
      <xdr:colOff>361950</xdr:colOff>
      <xdr:row>37</xdr:row>
      <xdr:rowOff>38099</xdr:rowOff>
    </xdr:to>
    <xdr:graphicFrame macro="">
      <xdr:nvGraphicFramePr>
        <xdr:cNvPr id="18" name="图表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8</xdr:row>
          <xdr:rowOff>76200</xdr:rowOff>
        </xdr:from>
        <xdr:to>
          <xdr:col>9</xdr:col>
          <xdr:colOff>274320</xdr:colOff>
          <xdr:row>12</xdr:row>
          <xdr:rowOff>76200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birc.gov.cn/cn/view/pages/governmentDetail.html?&amp;docId=1027902&amp;itemId=861&amp;generaltype=1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916F7-E043-4E4E-87FF-822EBD8A358F}">
  <sheetPr codeName="Sheet4"/>
  <dimension ref="B1:E18"/>
  <sheetViews>
    <sheetView workbookViewId="0">
      <selection activeCell="D36" sqref="D36"/>
    </sheetView>
  </sheetViews>
  <sheetFormatPr defaultRowHeight="13.8" x14ac:dyDescent="0.25"/>
  <cols>
    <col min="1" max="1" width="8.88671875" style="1"/>
    <col min="2" max="2" width="15.109375" style="1" bestFit="1" customWidth="1"/>
    <col min="3" max="3" width="8.77734375" style="1" bestFit="1" customWidth="1"/>
    <col min="4" max="4" width="17.109375" style="1" bestFit="1" customWidth="1"/>
    <col min="5" max="5" width="11.44140625" style="1" customWidth="1"/>
    <col min="6" max="16384" width="8.88671875" style="1"/>
  </cols>
  <sheetData>
    <row r="1" spans="2:5" x14ac:dyDescent="0.25">
      <c r="B1" s="3" t="s">
        <v>0</v>
      </c>
      <c r="C1" s="4" t="s">
        <v>1</v>
      </c>
      <c r="D1" s="4" t="s">
        <v>2</v>
      </c>
      <c r="E1" s="5" t="s">
        <v>3</v>
      </c>
    </row>
    <row r="2" spans="2:5" x14ac:dyDescent="0.25">
      <c r="B2" s="27">
        <v>45460</v>
      </c>
      <c r="C2" s="1" t="s">
        <v>47</v>
      </c>
      <c r="D2" s="1">
        <v>0</v>
      </c>
      <c r="E2" s="9">
        <v>1.3180000000000001</v>
      </c>
    </row>
    <row r="3" spans="2:5" x14ac:dyDescent="0.25">
      <c r="B3" s="8"/>
      <c r="C3" s="1" t="s">
        <v>48</v>
      </c>
      <c r="D3" s="1">
        <v>0.08</v>
      </c>
      <c r="E3" s="9">
        <v>1.5105</v>
      </c>
    </row>
    <row r="4" spans="2:5" x14ac:dyDescent="0.25">
      <c r="B4" s="8"/>
      <c r="C4" s="1" t="s">
        <v>49</v>
      </c>
      <c r="D4" s="1">
        <v>0.17</v>
      </c>
      <c r="E4" s="9">
        <v>1.5198</v>
      </c>
    </row>
    <row r="5" spans="2:5" x14ac:dyDescent="0.25">
      <c r="B5" s="8"/>
      <c r="C5" s="1" t="s">
        <v>50</v>
      </c>
      <c r="D5" s="1">
        <v>0.25</v>
      </c>
      <c r="E5" s="9">
        <v>1.5376000000000001</v>
      </c>
    </row>
    <row r="6" spans="2:5" x14ac:dyDescent="0.25">
      <c r="B6" s="8"/>
      <c r="C6" s="1" t="s">
        <v>51</v>
      </c>
      <c r="D6" s="1">
        <v>0.5</v>
      </c>
      <c r="E6" s="9">
        <v>1.5724</v>
      </c>
    </row>
    <row r="7" spans="2:5" x14ac:dyDescent="0.25">
      <c r="B7" s="8"/>
      <c r="C7" s="1" t="s">
        <v>52</v>
      </c>
      <c r="D7" s="1">
        <v>0.75</v>
      </c>
      <c r="E7" s="9">
        <v>1.5895999999999999</v>
      </c>
    </row>
    <row r="8" spans="2:5" x14ac:dyDescent="0.25">
      <c r="B8" s="8"/>
      <c r="C8" s="1" t="s">
        <v>53</v>
      </c>
      <c r="D8" s="1">
        <v>1</v>
      </c>
      <c r="E8" s="9">
        <v>1.6040000000000001</v>
      </c>
    </row>
    <row r="9" spans="2:5" x14ac:dyDescent="0.25">
      <c r="B9" s="8"/>
      <c r="C9" s="1" t="s">
        <v>54</v>
      </c>
      <c r="D9" s="1">
        <v>2</v>
      </c>
      <c r="E9" s="9">
        <v>1.7862</v>
      </c>
    </row>
    <row r="10" spans="2:5" x14ac:dyDescent="0.25">
      <c r="B10" s="8"/>
      <c r="C10" s="1" t="s">
        <v>55</v>
      </c>
      <c r="D10" s="1">
        <v>3</v>
      </c>
      <c r="E10" s="9">
        <v>1.9109</v>
      </c>
    </row>
    <row r="11" spans="2:5" x14ac:dyDescent="0.25">
      <c r="B11" s="8"/>
      <c r="C11" s="1" t="s">
        <v>56</v>
      </c>
      <c r="D11" s="1">
        <v>5</v>
      </c>
      <c r="E11" s="9">
        <v>2.0659000000000001</v>
      </c>
    </row>
    <row r="12" spans="2:5" x14ac:dyDescent="0.25">
      <c r="B12" s="8"/>
      <c r="C12" s="1" t="s">
        <v>57</v>
      </c>
      <c r="D12" s="1">
        <v>7</v>
      </c>
      <c r="E12" s="9">
        <v>2.2115999999999998</v>
      </c>
    </row>
    <row r="13" spans="2:5" x14ac:dyDescent="0.25">
      <c r="B13" s="8"/>
      <c r="C13" s="1" t="s">
        <v>58</v>
      </c>
      <c r="D13" s="1">
        <v>10</v>
      </c>
      <c r="E13" s="9">
        <v>2.2608999999999999</v>
      </c>
    </row>
    <row r="14" spans="2:5" x14ac:dyDescent="0.25">
      <c r="B14" s="8"/>
      <c r="C14" s="1" t="s">
        <v>59</v>
      </c>
      <c r="D14" s="1">
        <v>15</v>
      </c>
      <c r="E14" s="9">
        <v>2.3652000000000002</v>
      </c>
    </row>
    <row r="15" spans="2:5" x14ac:dyDescent="0.25">
      <c r="B15" s="8"/>
      <c r="C15" s="1" t="s">
        <v>60</v>
      </c>
      <c r="D15" s="1">
        <v>20</v>
      </c>
      <c r="E15" s="9">
        <v>2.4106000000000001</v>
      </c>
    </row>
    <row r="16" spans="2:5" x14ac:dyDescent="0.25">
      <c r="B16" s="8"/>
      <c r="C16" s="1" t="s">
        <v>61</v>
      </c>
      <c r="D16" s="1">
        <v>30</v>
      </c>
      <c r="E16" s="9">
        <v>2.5057</v>
      </c>
    </row>
    <row r="17" spans="2:5" x14ac:dyDescent="0.25">
      <c r="B17" s="8"/>
      <c r="C17" s="1" t="s">
        <v>62</v>
      </c>
      <c r="D17" s="1">
        <v>40</v>
      </c>
      <c r="E17" s="9">
        <v>2.5421999999999998</v>
      </c>
    </row>
    <row r="18" spans="2:5" x14ac:dyDescent="0.25">
      <c r="B18" s="10"/>
      <c r="C18" s="11" t="s">
        <v>63</v>
      </c>
      <c r="D18" s="11">
        <v>50</v>
      </c>
      <c r="E18" s="12">
        <v>2.5449999999999999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4134"/>
  <sheetViews>
    <sheetView topLeftCell="A18" zoomScaleNormal="100" workbookViewId="0">
      <selection activeCell="B1" sqref="B1"/>
    </sheetView>
  </sheetViews>
  <sheetFormatPr defaultRowHeight="13.8" x14ac:dyDescent="0.25"/>
  <cols>
    <col min="1" max="1" width="15.109375" style="1" customWidth="1"/>
    <col min="2" max="2" width="14.21875" style="1" customWidth="1"/>
    <col min="3" max="3" width="14.44140625" style="1" customWidth="1"/>
    <col min="4" max="4" width="17.109375" style="1" bestFit="1" customWidth="1"/>
    <col min="5" max="5" width="15.33203125" style="1" customWidth="1"/>
    <col min="6" max="9" width="11.6640625" style="1" customWidth="1"/>
    <col min="10" max="10" width="14.33203125" style="1" customWidth="1"/>
    <col min="11" max="11" width="9.88671875" style="1" customWidth="1"/>
    <col min="12" max="12" width="12.109375" style="1" customWidth="1"/>
    <col min="13" max="13" width="11.109375" style="1" customWidth="1"/>
    <col min="14" max="14" width="15.109375" style="1" customWidth="1"/>
    <col min="15" max="15" width="13.33203125" style="1" customWidth="1"/>
    <col min="16" max="16384" width="8.88671875" style="1"/>
  </cols>
  <sheetData>
    <row r="1" spans="2:15" ht="16.05" customHeight="1" x14ac:dyDescent="0.25">
      <c r="B1" s="3" t="s">
        <v>0</v>
      </c>
      <c r="C1" s="4" t="s">
        <v>1</v>
      </c>
      <c r="D1" s="4" t="s">
        <v>2</v>
      </c>
      <c r="E1" s="5" t="s">
        <v>3</v>
      </c>
      <c r="N1" s="3" t="s">
        <v>12</v>
      </c>
      <c r="O1" s="13" t="s">
        <v>3</v>
      </c>
    </row>
    <row r="2" spans="2:15" x14ac:dyDescent="0.25">
      <c r="B2" s="26">
        <v>45460</v>
      </c>
      <c r="C2" s="1" t="s">
        <v>47</v>
      </c>
      <c r="D2" s="1">
        <v>0</v>
      </c>
      <c r="E2" s="7">
        <v>1.3180000000000001</v>
      </c>
      <c r="N2" s="14">
        <v>0</v>
      </c>
      <c r="O2" s="15">
        <f>E2</f>
        <v>1.3180000000000001</v>
      </c>
    </row>
    <row r="3" spans="2:15" x14ac:dyDescent="0.25">
      <c r="B3" s="8"/>
      <c r="C3" s="1" t="s">
        <v>48</v>
      </c>
      <c r="D3" s="1">
        <v>0.08</v>
      </c>
      <c r="E3" s="9">
        <v>1.5105</v>
      </c>
      <c r="N3" s="6">
        <f t="shared" ref="N3:N66" si="0">N2+$J$22</f>
        <v>1.2500000000000001E-2</v>
      </c>
      <c r="O3" s="9">
        <f t="shared" ref="O3:O66" si="1">0.1942*LN(N3)+1.7814</f>
        <v>0.9304104275463323</v>
      </c>
    </row>
    <row r="4" spans="2:15" x14ac:dyDescent="0.25">
      <c r="B4" s="8"/>
      <c r="C4" s="1" t="s">
        <v>49</v>
      </c>
      <c r="D4" s="1">
        <v>0.17</v>
      </c>
      <c r="E4" s="9">
        <v>1.5198</v>
      </c>
      <c r="N4" s="6">
        <f t="shared" si="0"/>
        <v>2.5000000000000001E-2</v>
      </c>
      <c r="O4" s="9">
        <f t="shared" si="1"/>
        <v>1.0650196100110736</v>
      </c>
    </row>
    <row r="5" spans="2:15" x14ac:dyDescent="0.25">
      <c r="B5" s="8"/>
      <c r="C5" s="1" t="s">
        <v>50</v>
      </c>
      <c r="D5" s="1">
        <v>0.25</v>
      </c>
      <c r="E5" s="9">
        <v>1.5376000000000001</v>
      </c>
      <c r="N5" s="6">
        <f t="shared" si="0"/>
        <v>3.7500000000000006E-2</v>
      </c>
      <c r="O5" s="9">
        <f t="shared" si="1"/>
        <v>1.1437609340056794</v>
      </c>
    </row>
    <row r="6" spans="2:15" x14ac:dyDescent="0.25">
      <c r="B6" s="8"/>
      <c r="C6" s="1" t="s">
        <v>51</v>
      </c>
      <c r="D6" s="1">
        <v>0.5</v>
      </c>
      <c r="E6" s="9">
        <v>1.5724</v>
      </c>
      <c r="N6" s="6">
        <f t="shared" si="0"/>
        <v>0.05</v>
      </c>
      <c r="O6" s="9">
        <f t="shared" si="1"/>
        <v>1.1996287924758149</v>
      </c>
    </row>
    <row r="7" spans="2:15" x14ac:dyDescent="0.25">
      <c r="B7" s="8"/>
      <c r="C7" s="1" t="s">
        <v>52</v>
      </c>
      <c r="D7" s="1">
        <v>0.75</v>
      </c>
      <c r="E7" s="9">
        <v>1.5895999999999999</v>
      </c>
      <c r="N7" s="6">
        <f t="shared" si="0"/>
        <v>6.25E-2</v>
      </c>
      <c r="O7" s="9">
        <f t="shared" si="1"/>
        <v>1.2429632701410345</v>
      </c>
    </row>
    <row r="8" spans="2:15" x14ac:dyDescent="0.25">
      <c r="B8" s="8"/>
      <c r="C8" s="1" t="s">
        <v>53</v>
      </c>
      <c r="D8" s="1">
        <v>1</v>
      </c>
      <c r="E8" s="9">
        <v>1.6040000000000001</v>
      </c>
      <c r="N8" s="6">
        <f t="shared" si="0"/>
        <v>7.4999999999999997E-2</v>
      </c>
      <c r="O8" s="9">
        <f t="shared" si="1"/>
        <v>1.2783701164704206</v>
      </c>
    </row>
    <row r="9" spans="2:15" x14ac:dyDescent="0.25">
      <c r="B9" s="8"/>
      <c r="C9" s="1" t="s">
        <v>54</v>
      </c>
      <c r="D9" s="1">
        <v>2</v>
      </c>
      <c r="E9" s="9">
        <v>1.7862</v>
      </c>
      <c r="N9" s="6">
        <f t="shared" si="0"/>
        <v>8.7499999999999994E-2</v>
      </c>
      <c r="O9" s="9">
        <f t="shared" si="1"/>
        <v>1.3083061784928742</v>
      </c>
    </row>
    <row r="10" spans="2:15" x14ac:dyDescent="0.25">
      <c r="B10" s="8"/>
      <c r="C10" s="1" t="s">
        <v>55</v>
      </c>
      <c r="D10" s="1">
        <v>3</v>
      </c>
      <c r="E10" s="9">
        <v>1.9109</v>
      </c>
      <c r="N10" s="6">
        <f t="shared" si="0"/>
        <v>9.9999999999999992E-2</v>
      </c>
      <c r="O10" s="9">
        <f t="shared" si="1"/>
        <v>1.3342379749405564</v>
      </c>
    </row>
    <row r="11" spans="2:15" x14ac:dyDescent="0.25">
      <c r="B11" s="8"/>
      <c r="C11" s="1" t="s">
        <v>56</v>
      </c>
      <c r="D11" s="1">
        <v>5</v>
      </c>
      <c r="E11" s="9">
        <v>2.0659000000000001</v>
      </c>
      <c r="N11" s="6">
        <f t="shared" si="0"/>
        <v>0.11249999999999999</v>
      </c>
      <c r="O11" s="9">
        <f t="shared" si="1"/>
        <v>1.357111440465026</v>
      </c>
    </row>
    <row r="12" spans="2:15" x14ac:dyDescent="0.25">
      <c r="B12" s="8"/>
      <c r="C12" s="1" t="s">
        <v>57</v>
      </c>
      <c r="D12" s="1">
        <v>7</v>
      </c>
      <c r="E12" s="9">
        <v>2.2115999999999998</v>
      </c>
      <c r="N12" s="6">
        <f t="shared" si="0"/>
        <v>0.12499999999999999</v>
      </c>
      <c r="O12" s="9">
        <f t="shared" si="1"/>
        <v>1.3775724526057758</v>
      </c>
    </row>
    <row r="13" spans="2:15" x14ac:dyDescent="0.25">
      <c r="B13" s="8"/>
      <c r="C13" s="1" t="s">
        <v>58</v>
      </c>
      <c r="D13" s="1">
        <v>10</v>
      </c>
      <c r="E13" s="9">
        <v>2.2608999999999999</v>
      </c>
      <c r="N13" s="6">
        <f t="shared" si="0"/>
        <v>0.13749999999999998</v>
      </c>
      <c r="O13" s="9">
        <f t="shared" si="1"/>
        <v>1.3960816895237758</v>
      </c>
    </row>
    <row r="14" spans="2:15" x14ac:dyDescent="0.25">
      <c r="B14" s="8"/>
      <c r="C14" s="1" t="s">
        <v>59</v>
      </c>
      <c r="D14" s="1">
        <v>15</v>
      </c>
      <c r="E14" s="9">
        <v>2.3652000000000002</v>
      </c>
      <c r="N14" s="6">
        <f t="shared" si="0"/>
        <v>0.15</v>
      </c>
      <c r="O14" s="9">
        <f t="shared" si="1"/>
        <v>1.4129792989351619</v>
      </c>
    </row>
    <row r="15" spans="2:15" x14ac:dyDescent="0.25">
      <c r="B15" s="8"/>
      <c r="C15" s="1" t="s">
        <v>60</v>
      </c>
      <c r="D15" s="1">
        <v>20</v>
      </c>
      <c r="E15" s="9">
        <v>2.4106000000000001</v>
      </c>
      <c r="N15" s="6">
        <f t="shared" si="0"/>
        <v>0.16250000000000001</v>
      </c>
      <c r="O15" s="9">
        <f t="shared" si="1"/>
        <v>1.4285235927653628</v>
      </c>
    </row>
    <row r="16" spans="2:15" x14ac:dyDescent="0.25">
      <c r="B16" s="8"/>
      <c r="C16" s="1" t="s">
        <v>61</v>
      </c>
      <c r="D16" s="1">
        <v>30</v>
      </c>
      <c r="E16" s="9">
        <v>2.5057</v>
      </c>
      <c r="N16" s="6">
        <f t="shared" si="0"/>
        <v>0.17500000000000002</v>
      </c>
      <c r="O16" s="9">
        <f t="shared" si="1"/>
        <v>1.4429153609576155</v>
      </c>
    </row>
    <row r="17" spans="2:15" x14ac:dyDescent="0.25">
      <c r="B17" s="8"/>
      <c r="C17" s="1" t="s">
        <v>62</v>
      </c>
      <c r="D17" s="1">
        <v>40</v>
      </c>
      <c r="E17" s="9">
        <v>2.5421999999999998</v>
      </c>
      <c r="N17" s="6">
        <f t="shared" si="0"/>
        <v>0.18750000000000003</v>
      </c>
      <c r="O17" s="9">
        <f t="shared" si="1"/>
        <v>1.4563137766003815</v>
      </c>
    </row>
    <row r="18" spans="2:15" x14ac:dyDescent="0.25">
      <c r="B18" s="10"/>
      <c r="C18" s="11" t="s">
        <v>63</v>
      </c>
      <c r="D18" s="11">
        <v>50</v>
      </c>
      <c r="E18" s="12">
        <v>2.5449999999999999</v>
      </c>
      <c r="I18" s="1" t="s">
        <v>8</v>
      </c>
      <c r="N18" s="6">
        <f t="shared" si="0"/>
        <v>0.20000000000000004</v>
      </c>
      <c r="O18" s="9">
        <f t="shared" si="1"/>
        <v>1.4688471574052979</v>
      </c>
    </row>
    <row r="19" spans="2:15" x14ac:dyDescent="0.25">
      <c r="B19" s="1" t="s">
        <v>4</v>
      </c>
      <c r="N19" s="6">
        <f t="shared" si="0"/>
        <v>0.21250000000000005</v>
      </c>
      <c r="O19" s="9">
        <f t="shared" si="1"/>
        <v>1.4806204589620495</v>
      </c>
    </row>
    <row r="20" spans="2:15" x14ac:dyDescent="0.25">
      <c r="N20" s="6">
        <f t="shared" si="0"/>
        <v>0.22500000000000006</v>
      </c>
      <c r="O20" s="9">
        <f t="shared" si="1"/>
        <v>1.4917206229297675</v>
      </c>
    </row>
    <row r="21" spans="2:15" x14ac:dyDescent="0.25">
      <c r="I21" s="3" t="s">
        <v>10</v>
      </c>
      <c r="J21" s="13" t="s">
        <v>9</v>
      </c>
      <c r="K21"/>
      <c r="N21" s="6">
        <f t="shared" si="0"/>
        <v>0.23750000000000007</v>
      </c>
      <c r="O21" s="9">
        <f t="shared" si="1"/>
        <v>1.502220477300455</v>
      </c>
    </row>
    <row r="22" spans="2:15" x14ac:dyDescent="0.25">
      <c r="I22" s="10"/>
      <c r="J22" s="12">
        <f>0.25/20</f>
        <v>1.2500000000000001E-2</v>
      </c>
      <c r="N22" s="14">
        <f t="shared" si="0"/>
        <v>0.25000000000000006</v>
      </c>
      <c r="O22" s="15">
        <f t="shared" si="1"/>
        <v>1.5121816350705175</v>
      </c>
    </row>
    <row r="23" spans="2:15" x14ac:dyDescent="0.25">
      <c r="I23" s="1" t="s">
        <v>11</v>
      </c>
      <c r="N23" s="16">
        <f t="shared" si="0"/>
        <v>0.26250000000000007</v>
      </c>
      <c r="O23" s="9">
        <f t="shared" si="1"/>
        <v>1.5216566849522211</v>
      </c>
    </row>
    <row r="24" spans="2:15" x14ac:dyDescent="0.25">
      <c r="N24" s="16">
        <f t="shared" si="0"/>
        <v>0.27500000000000008</v>
      </c>
      <c r="O24" s="9">
        <f t="shared" si="1"/>
        <v>1.5306908719885173</v>
      </c>
    </row>
    <row r="25" spans="2:15" x14ac:dyDescent="0.25">
      <c r="N25" s="16">
        <f t="shared" si="0"/>
        <v>0.28750000000000009</v>
      </c>
      <c r="O25" s="9">
        <f t="shared" si="1"/>
        <v>1.5393234042797732</v>
      </c>
    </row>
    <row r="26" spans="2:15" x14ac:dyDescent="0.25">
      <c r="N26" s="16">
        <f t="shared" si="0"/>
        <v>0.3000000000000001</v>
      </c>
      <c r="O26" s="9">
        <f t="shared" si="1"/>
        <v>1.5475884813999035</v>
      </c>
    </row>
    <row r="27" spans="2:15" x14ac:dyDescent="0.25">
      <c r="N27" s="16">
        <f t="shared" si="0"/>
        <v>0.31250000000000011</v>
      </c>
      <c r="O27" s="9">
        <f t="shared" si="1"/>
        <v>1.5555161127357369</v>
      </c>
    </row>
    <row r="28" spans="2:15" x14ac:dyDescent="0.25">
      <c r="N28" s="16">
        <f t="shared" si="0"/>
        <v>0.32500000000000012</v>
      </c>
      <c r="O28" s="9">
        <f t="shared" si="1"/>
        <v>1.5631327752301041</v>
      </c>
    </row>
    <row r="29" spans="2:15" x14ac:dyDescent="0.25">
      <c r="N29" s="16">
        <f t="shared" si="0"/>
        <v>0.33750000000000013</v>
      </c>
      <c r="O29" s="9">
        <f t="shared" si="1"/>
        <v>1.570461946924373</v>
      </c>
    </row>
    <row r="30" spans="2:15" x14ac:dyDescent="0.25">
      <c r="N30" s="16">
        <f t="shared" si="0"/>
        <v>0.35000000000000014</v>
      </c>
      <c r="O30" s="9">
        <f t="shared" si="1"/>
        <v>1.577524543422357</v>
      </c>
    </row>
    <row r="31" spans="2:15" x14ac:dyDescent="0.25">
      <c r="N31" s="16">
        <f t="shared" si="0"/>
        <v>0.36250000000000016</v>
      </c>
      <c r="O31" s="9">
        <f t="shared" si="1"/>
        <v>1.5843392777297056</v>
      </c>
    </row>
    <row r="32" spans="2:15" x14ac:dyDescent="0.25">
      <c r="N32" s="16">
        <f t="shared" si="0"/>
        <v>0.37500000000000017</v>
      </c>
      <c r="O32" s="9">
        <f t="shared" si="1"/>
        <v>1.5909229590651228</v>
      </c>
    </row>
    <row r="33" spans="2:15" x14ac:dyDescent="0.25">
      <c r="N33" s="16">
        <f t="shared" si="0"/>
        <v>0.38750000000000018</v>
      </c>
      <c r="O33" s="9">
        <f t="shared" si="1"/>
        <v>1.5972907426573477</v>
      </c>
    </row>
    <row r="34" spans="2:15" x14ac:dyDescent="0.25">
      <c r="N34" s="16">
        <f t="shared" si="0"/>
        <v>0.40000000000000019</v>
      </c>
      <c r="O34" s="9">
        <f t="shared" si="1"/>
        <v>1.6034563398700392</v>
      </c>
    </row>
    <row r="35" spans="2:15" x14ac:dyDescent="0.25">
      <c r="N35" s="16">
        <f t="shared" si="0"/>
        <v>0.4125000000000002</v>
      </c>
      <c r="O35" s="9">
        <f t="shared" si="1"/>
        <v>1.6094321959831228</v>
      </c>
    </row>
    <row r="36" spans="2:15" x14ac:dyDescent="0.25">
      <c r="N36" s="16">
        <f t="shared" si="0"/>
        <v>0.42500000000000021</v>
      </c>
      <c r="O36" s="9">
        <f t="shared" si="1"/>
        <v>1.6152296414267908</v>
      </c>
    </row>
    <row r="37" spans="2:15" x14ac:dyDescent="0.25">
      <c r="N37" s="16">
        <f t="shared" si="0"/>
        <v>0.43750000000000022</v>
      </c>
      <c r="O37" s="9">
        <f t="shared" si="1"/>
        <v>1.6208590210875764</v>
      </c>
    </row>
    <row r="38" spans="2:15" x14ac:dyDescent="0.25">
      <c r="B38" s="1" t="s">
        <v>5</v>
      </c>
      <c r="N38" s="16">
        <f t="shared" si="0"/>
        <v>0.45000000000000023</v>
      </c>
      <c r="O38" s="9">
        <f t="shared" si="1"/>
        <v>1.626329805394509</v>
      </c>
    </row>
    <row r="39" spans="2:15" x14ac:dyDescent="0.25">
      <c r="B39" s="1" t="s">
        <v>6</v>
      </c>
      <c r="N39" s="16">
        <f t="shared" si="0"/>
        <v>0.46250000000000024</v>
      </c>
      <c r="O39" s="9">
        <f t="shared" si="1"/>
        <v>1.6316506861818407</v>
      </c>
    </row>
    <row r="40" spans="2:15" x14ac:dyDescent="0.25">
      <c r="B40" s="1" t="s">
        <v>7</v>
      </c>
      <c r="N40" s="16">
        <f t="shared" si="0"/>
        <v>0.47500000000000026</v>
      </c>
      <c r="O40" s="9">
        <f t="shared" si="1"/>
        <v>1.6368296597651966</v>
      </c>
    </row>
    <row r="41" spans="2:15" x14ac:dyDescent="0.25">
      <c r="N41" s="16">
        <f t="shared" si="0"/>
        <v>0.48750000000000027</v>
      </c>
      <c r="O41" s="9">
        <f t="shared" si="1"/>
        <v>1.6418740992247096</v>
      </c>
    </row>
    <row r="42" spans="2:15" x14ac:dyDescent="0.25">
      <c r="N42" s="14">
        <f t="shared" si="0"/>
        <v>0.50000000000000022</v>
      </c>
      <c r="O42" s="15">
        <f t="shared" si="1"/>
        <v>1.6467908175352588</v>
      </c>
    </row>
    <row r="43" spans="2:15" x14ac:dyDescent="0.25">
      <c r="N43" s="16">
        <f t="shared" si="0"/>
        <v>0.51250000000000018</v>
      </c>
      <c r="O43" s="9">
        <f t="shared" si="1"/>
        <v>1.651586122900309</v>
      </c>
    </row>
    <row r="44" spans="2:15" x14ac:dyDescent="0.25">
      <c r="N44" s="16">
        <f t="shared" si="0"/>
        <v>0.52500000000000013</v>
      </c>
      <c r="O44" s="9">
        <f t="shared" si="1"/>
        <v>1.6562658674169626</v>
      </c>
    </row>
    <row r="45" spans="2:15" x14ac:dyDescent="0.25">
      <c r="N45" s="16">
        <f t="shared" si="0"/>
        <v>0.53750000000000009</v>
      </c>
      <c r="O45" s="9">
        <f t="shared" si="1"/>
        <v>1.6608354900140221</v>
      </c>
    </row>
    <row r="46" spans="2:15" x14ac:dyDescent="0.25">
      <c r="N46" s="16">
        <f t="shared" si="0"/>
        <v>0.55000000000000004</v>
      </c>
      <c r="O46" s="9">
        <f t="shared" si="1"/>
        <v>1.6653000544532586</v>
      </c>
    </row>
    <row r="47" spans="2:15" x14ac:dyDescent="0.25">
      <c r="N47" s="16">
        <f t="shared" si="0"/>
        <v>0.5625</v>
      </c>
      <c r="O47" s="9">
        <f t="shared" si="1"/>
        <v>1.6696642830597284</v>
      </c>
    </row>
    <row r="48" spans="2:15" x14ac:dyDescent="0.25">
      <c r="N48" s="16">
        <f t="shared" si="0"/>
        <v>0.57499999999999996</v>
      </c>
      <c r="O48" s="9">
        <f t="shared" si="1"/>
        <v>1.6739325867445145</v>
      </c>
    </row>
    <row r="49" spans="14:15" x14ac:dyDescent="0.25">
      <c r="N49" s="16">
        <f t="shared" si="0"/>
        <v>0.58749999999999991</v>
      </c>
      <c r="O49" s="9">
        <f t="shared" si="1"/>
        <v>1.6781090917984256</v>
      </c>
    </row>
    <row r="50" spans="14:15" x14ac:dyDescent="0.25">
      <c r="N50" s="16">
        <f t="shared" si="0"/>
        <v>0.59999999999999987</v>
      </c>
      <c r="O50" s="9">
        <f t="shared" si="1"/>
        <v>1.6821976638646445</v>
      </c>
    </row>
    <row r="51" spans="14:15" x14ac:dyDescent="0.25">
      <c r="N51" s="16">
        <f t="shared" si="0"/>
        <v>0.61249999999999982</v>
      </c>
      <c r="O51" s="9">
        <f t="shared" si="1"/>
        <v>1.6862019294394159</v>
      </c>
    </row>
    <row r="52" spans="14:15" x14ac:dyDescent="0.25">
      <c r="N52" s="16">
        <f t="shared" si="0"/>
        <v>0.62499999999999978</v>
      </c>
      <c r="O52" s="9">
        <f t="shared" si="1"/>
        <v>1.6901252952004782</v>
      </c>
    </row>
    <row r="53" spans="14:15" x14ac:dyDescent="0.25">
      <c r="N53" s="16">
        <f t="shared" si="0"/>
        <v>0.63749999999999973</v>
      </c>
      <c r="O53" s="9">
        <f t="shared" si="1"/>
        <v>1.6939709654213964</v>
      </c>
    </row>
    <row r="54" spans="14:15" x14ac:dyDescent="0.25">
      <c r="N54" s="16">
        <f t="shared" si="0"/>
        <v>0.64999999999999969</v>
      </c>
      <c r="O54" s="9">
        <f t="shared" si="1"/>
        <v>1.6977419576948454</v>
      </c>
    </row>
    <row r="55" spans="14:15" x14ac:dyDescent="0.25">
      <c r="N55" s="16">
        <f t="shared" si="0"/>
        <v>0.66249999999999964</v>
      </c>
      <c r="O55" s="9">
        <f t="shared" si="1"/>
        <v>1.7014411171581543</v>
      </c>
    </row>
    <row r="56" spans="14:15" x14ac:dyDescent="0.25">
      <c r="N56" s="16">
        <f t="shared" si="0"/>
        <v>0.6749999999999996</v>
      </c>
      <c r="O56" s="9">
        <f t="shared" si="1"/>
        <v>1.7050711293891143</v>
      </c>
    </row>
    <row r="57" spans="14:15" x14ac:dyDescent="0.25">
      <c r="N57" s="16">
        <f t="shared" si="0"/>
        <v>0.68749999999999956</v>
      </c>
      <c r="O57" s="9">
        <f t="shared" si="1"/>
        <v>1.7086345321184779</v>
      </c>
    </row>
    <row r="58" spans="14:15" x14ac:dyDescent="0.25">
      <c r="N58" s="16">
        <f t="shared" si="0"/>
        <v>0.69999999999999951</v>
      </c>
      <c r="O58" s="9">
        <f t="shared" si="1"/>
        <v>1.7121337258870981</v>
      </c>
    </row>
    <row r="59" spans="14:15" x14ac:dyDescent="0.25">
      <c r="N59" s="16">
        <f t="shared" si="0"/>
        <v>0.71249999999999947</v>
      </c>
      <c r="O59" s="9">
        <f t="shared" si="1"/>
        <v>1.7155709837598017</v>
      </c>
    </row>
    <row r="60" spans="14:15" x14ac:dyDescent="0.25">
      <c r="N60" s="16">
        <f t="shared" si="0"/>
        <v>0.72499999999999942</v>
      </c>
      <c r="O60" s="9">
        <f t="shared" si="1"/>
        <v>1.7189484601944467</v>
      </c>
    </row>
    <row r="61" spans="14:15" x14ac:dyDescent="0.25">
      <c r="N61" s="16">
        <f t="shared" si="0"/>
        <v>0.73749999999999938</v>
      </c>
      <c r="O61" s="9">
        <f t="shared" si="1"/>
        <v>1.7222681991528228</v>
      </c>
    </row>
    <row r="62" spans="14:15" x14ac:dyDescent="0.25">
      <c r="N62" s="14">
        <f t="shared" si="0"/>
        <v>0.74999999999999933</v>
      </c>
      <c r="O62" s="15">
        <f t="shared" si="1"/>
        <v>1.7255321415298641</v>
      </c>
    </row>
    <row r="63" spans="14:15" x14ac:dyDescent="0.25">
      <c r="N63" s="16">
        <f t="shared" si="0"/>
        <v>0.76249999999999929</v>
      </c>
      <c r="O63" s="9">
        <f t="shared" si="1"/>
        <v>1.7287421319687892</v>
      </c>
    </row>
    <row r="64" spans="14:15" x14ac:dyDescent="0.25">
      <c r="N64" s="16">
        <f t="shared" si="0"/>
        <v>0.77499999999999925</v>
      </c>
      <c r="O64" s="9">
        <f t="shared" si="1"/>
        <v>1.7318999251220888</v>
      </c>
    </row>
    <row r="65" spans="14:15" x14ac:dyDescent="0.25">
      <c r="N65" s="16">
        <f t="shared" si="0"/>
        <v>0.7874999999999992</v>
      </c>
      <c r="O65" s="9">
        <f t="shared" si="1"/>
        <v>1.7350071914115677</v>
      </c>
    </row>
    <row r="66" spans="14:15" x14ac:dyDescent="0.25">
      <c r="N66" s="16">
        <f t="shared" si="0"/>
        <v>0.79999999999999916</v>
      </c>
      <c r="O66" s="9">
        <f t="shared" si="1"/>
        <v>1.7380655223347803</v>
      </c>
    </row>
    <row r="67" spans="14:15" x14ac:dyDescent="0.25">
      <c r="N67" s="16">
        <f t="shared" ref="N67:N130" si="2">N66+$J$22</f>
        <v>0.81249999999999911</v>
      </c>
      <c r="O67" s="9">
        <f t="shared" ref="O67:O130" si="3">0.1942*LN(N67)+1.7814</f>
        <v>1.7410764353600647</v>
      </c>
    </row>
    <row r="68" spans="14:15" x14ac:dyDescent="0.25">
      <c r="N68" s="16">
        <f t="shared" si="2"/>
        <v>0.82499999999999907</v>
      </c>
      <c r="O68" s="9">
        <f t="shared" si="3"/>
        <v>1.7440413784478639</v>
      </c>
    </row>
    <row r="69" spans="14:15" x14ac:dyDescent="0.25">
      <c r="N69" s="16">
        <f t="shared" si="2"/>
        <v>0.83749999999999902</v>
      </c>
      <c r="O69" s="9">
        <f t="shared" si="3"/>
        <v>1.7469617342320576</v>
      </c>
    </row>
    <row r="70" spans="14:15" x14ac:dyDescent="0.25">
      <c r="N70" s="16">
        <f t="shared" si="2"/>
        <v>0.84999999999999898</v>
      </c>
      <c r="O70" s="9">
        <f t="shared" si="3"/>
        <v>1.7498388238915319</v>
      </c>
    </row>
    <row r="71" spans="14:15" x14ac:dyDescent="0.25">
      <c r="N71" s="16">
        <f t="shared" si="2"/>
        <v>0.86249999999999893</v>
      </c>
      <c r="O71" s="9">
        <f t="shared" si="3"/>
        <v>1.7526739107391198</v>
      </c>
    </row>
    <row r="72" spans="14:15" x14ac:dyDescent="0.25">
      <c r="N72" s="16">
        <f t="shared" si="2"/>
        <v>0.87499999999999889</v>
      </c>
      <c r="O72" s="9">
        <f t="shared" si="3"/>
        <v>1.7554682035523175</v>
      </c>
    </row>
    <row r="73" spans="14:15" x14ac:dyDescent="0.25">
      <c r="N73" s="16">
        <f t="shared" si="2"/>
        <v>0.88749999999999885</v>
      </c>
      <c r="O73" s="9">
        <f t="shared" si="3"/>
        <v>1.7582228596677554</v>
      </c>
    </row>
    <row r="74" spans="14:15" x14ac:dyDescent="0.25">
      <c r="N74" s="16">
        <f t="shared" si="2"/>
        <v>0.8999999999999988</v>
      </c>
      <c r="O74" s="9">
        <f t="shared" si="3"/>
        <v>1.7609389878592501</v>
      </c>
    </row>
    <row r="75" spans="14:15" x14ac:dyDescent="0.25">
      <c r="N75" s="16">
        <f t="shared" si="2"/>
        <v>0.91249999999999876</v>
      </c>
      <c r="O75" s="9">
        <f t="shared" si="3"/>
        <v>1.7636176510173496</v>
      </c>
    </row>
    <row r="76" spans="14:15" x14ac:dyDescent="0.25">
      <c r="N76" s="16">
        <f t="shared" si="2"/>
        <v>0.92499999999999871</v>
      </c>
      <c r="O76" s="9">
        <f t="shared" si="3"/>
        <v>1.7662598686465818</v>
      </c>
    </row>
    <row r="77" spans="14:15" x14ac:dyDescent="0.25">
      <c r="N77" s="16">
        <f t="shared" si="2"/>
        <v>0.93749999999999867</v>
      </c>
      <c r="O77" s="9">
        <f t="shared" si="3"/>
        <v>1.7688666191950835</v>
      </c>
    </row>
    <row r="78" spans="14:15" x14ac:dyDescent="0.25">
      <c r="N78" s="16">
        <f t="shared" si="2"/>
        <v>0.94999999999999862</v>
      </c>
      <c r="O78" s="9">
        <f t="shared" si="3"/>
        <v>1.7714388422299374</v>
      </c>
    </row>
    <row r="79" spans="14:15" x14ac:dyDescent="0.25">
      <c r="N79" s="16">
        <f t="shared" si="2"/>
        <v>0.96249999999999858</v>
      </c>
      <c r="O79" s="9">
        <f t="shared" si="3"/>
        <v>1.7739774404703175</v>
      </c>
    </row>
    <row r="80" spans="14:15" x14ac:dyDescent="0.25">
      <c r="N80" s="16">
        <f t="shared" si="2"/>
        <v>0.97499999999999853</v>
      </c>
      <c r="O80" s="9">
        <f t="shared" si="3"/>
        <v>1.7764832816894507</v>
      </c>
    </row>
    <row r="81" spans="14:15" x14ac:dyDescent="0.25">
      <c r="N81" s="16">
        <f t="shared" si="2"/>
        <v>0.98749999999999849</v>
      </c>
      <c r="O81" s="9">
        <f t="shared" si="3"/>
        <v>1.7789572004954275</v>
      </c>
    </row>
    <row r="82" spans="14:15" x14ac:dyDescent="0.25">
      <c r="N82" s="14">
        <f t="shared" si="2"/>
        <v>0.99999999999999845</v>
      </c>
      <c r="O82" s="15">
        <f t="shared" si="3"/>
        <v>1.7813999999999999</v>
      </c>
    </row>
    <row r="83" spans="14:15" x14ac:dyDescent="0.25">
      <c r="N83" s="16">
        <f t="shared" si="2"/>
        <v>1.0124999999999984</v>
      </c>
      <c r="O83" s="9">
        <f t="shared" si="3"/>
        <v>1.7838124533837196</v>
      </c>
    </row>
    <row r="84" spans="14:15" x14ac:dyDescent="0.25">
      <c r="N84" s="16">
        <f t="shared" si="2"/>
        <v>1.0249999999999984</v>
      </c>
      <c r="O84" s="9">
        <f t="shared" si="3"/>
        <v>1.7861953053650499</v>
      </c>
    </row>
    <row r="85" spans="14:15" x14ac:dyDescent="0.25">
      <c r="N85" s="16">
        <f t="shared" si="2"/>
        <v>1.0374999999999983</v>
      </c>
      <c r="O85" s="9">
        <f t="shared" si="3"/>
        <v>1.7885492735804314</v>
      </c>
    </row>
    <row r="86" spans="14:15" x14ac:dyDescent="0.25">
      <c r="N86" s="16">
        <f t="shared" si="2"/>
        <v>1.0499999999999983</v>
      </c>
      <c r="O86" s="9">
        <f t="shared" si="3"/>
        <v>1.7908750498817034</v>
      </c>
    </row>
    <row r="87" spans="14:15" x14ac:dyDescent="0.25">
      <c r="N87" s="16">
        <f t="shared" si="2"/>
        <v>1.0624999999999982</v>
      </c>
      <c r="O87" s="9">
        <f t="shared" si="3"/>
        <v>1.7931733015567515</v>
      </c>
    </row>
    <row r="88" spans="14:15" x14ac:dyDescent="0.25">
      <c r="N88" s="16">
        <f t="shared" si="2"/>
        <v>1.0749999999999982</v>
      </c>
      <c r="O88" s="9">
        <f t="shared" si="3"/>
        <v>1.7954446724787632</v>
      </c>
    </row>
    <row r="89" spans="14:15" x14ac:dyDescent="0.25">
      <c r="N89" s="16">
        <f t="shared" si="2"/>
        <v>1.0874999999999981</v>
      </c>
      <c r="O89" s="9">
        <f t="shared" si="3"/>
        <v>1.797689784189052</v>
      </c>
    </row>
    <row r="90" spans="14:15" x14ac:dyDescent="0.25">
      <c r="N90" s="16">
        <f t="shared" si="2"/>
        <v>1.0999999999999981</v>
      </c>
      <c r="O90" s="9">
        <f t="shared" si="3"/>
        <v>1.7999092369179996</v>
      </c>
    </row>
    <row r="91" spans="14:15" x14ac:dyDescent="0.25">
      <c r="N91" s="16">
        <f t="shared" si="2"/>
        <v>1.112499999999998</v>
      </c>
      <c r="O91" s="9">
        <f t="shared" si="3"/>
        <v>1.8021036105483135</v>
      </c>
    </row>
    <row r="92" spans="14:15" x14ac:dyDescent="0.25">
      <c r="N92" s="16">
        <f t="shared" si="2"/>
        <v>1.124999999999998</v>
      </c>
      <c r="O92" s="9">
        <f t="shared" si="3"/>
        <v>1.8042734655244694</v>
      </c>
    </row>
    <row r="93" spans="14:15" x14ac:dyDescent="0.25">
      <c r="N93" s="16">
        <f t="shared" si="2"/>
        <v>1.137499999999998</v>
      </c>
      <c r="O93" s="9">
        <f t="shared" si="3"/>
        <v>1.8064193437119043</v>
      </c>
    </row>
    <row r="94" spans="14:15" x14ac:dyDescent="0.25">
      <c r="N94" s="16">
        <f t="shared" si="2"/>
        <v>1.1499999999999979</v>
      </c>
      <c r="O94" s="9">
        <f t="shared" si="3"/>
        <v>1.8085417692092556</v>
      </c>
    </row>
    <row r="95" spans="14:15" x14ac:dyDescent="0.25">
      <c r="N95" s="16">
        <f t="shared" si="2"/>
        <v>1.1624999999999979</v>
      </c>
      <c r="O95" s="9">
        <f t="shared" si="3"/>
        <v>1.8106412491166943</v>
      </c>
    </row>
    <row r="96" spans="14:15" x14ac:dyDescent="0.25">
      <c r="N96" s="16">
        <f t="shared" si="2"/>
        <v>1.1749999999999978</v>
      </c>
      <c r="O96" s="9">
        <f t="shared" si="3"/>
        <v>1.8127182742631667</v>
      </c>
    </row>
    <row r="97" spans="14:15" x14ac:dyDescent="0.25">
      <c r="N97" s="16">
        <f t="shared" si="2"/>
        <v>1.1874999999999978</v>
      </c>
      <c r="O97" s="9">
        <f t="shared" si="3"/>
        <v>1.814773319895157</v>
      </c>
    </row>
    <row r="98" spans="14:15" x14ac:dyDescent="0.25">
      <c r="N98" s="16">
        <f t="shared" si="2"/>
        <v>1.1999999999999977</v>
      </c>
      <c r="O98" s="9">
        <f t="shared" si="3"/>
        <v>1.8168068463293858</v>
      </c>
    </row>
    <row r="99" spans="14:15" x14ac:dyDescent="0.25">
      <c r="N99" s="16">
        <f t="shared" si="2"/>
        <v>1.2124999999999977</v>
      </c>
      <c r="O99" s="9">
        <f t="shared" si="3"/>
        <v>1.8188192995716888</v>
      </c>
    </row>
    <row r="100" spans="14:15" x14ac:dyDescent="0.25">
      <c r="N100" s="16">
        <f t="shared" si="2"/>
        <v>1.2249999999999976</v>
      </c>
      <c r="O100" s="9">
        <f t="shared" si="3"/>
        <v>1.820811111904157</v>
      </c>
    </row>
    <row r="101" spans="14:15" x14ac:dyDescent="0.25">
      <c r="N101" s="16">
        <f t="shared" si="2"/>
        <v>1.2374999999999976</v>
      </c>
      <c r="O101" s="9">
        <f t="shared" si="3"/>
        <v>1.8227827024424692</v>
      </c>
    </row>
    <row r="102" spans="14:15" x14ac:dyDescent="0.25">
      <c r="N102" s="16">
        <f t="shared" si="2"/>
        <v>1.2499999999999976</v>
      </c>
      <c r="O102" s="9">
        <f t="shared" si="3"/>
        <v>1.8247344776652192</v>
      </c>
    </row>
    <row r="103" spans="14:15" x14ac:dyDescent="0.25">
      <c r="N103" s="16">
        <f t="shared" si="2"/>
        <v>1.2624999999999975</v>
      </c>
      <c r="O103" s="9">
        <f t="shared" si="3"/>
        <v>1.8266668319169046</v>
      </c>
    </row>
    <row r="104" spans="14:15" x14ac:dyDescent="0.25">
      <c r="N104" s="16">
        <f t="shared" si="2"/>
        <v>1.2749999999999975</v>
      </c>
      <c r="O104" s="9">
        <f t="shared" si="3"/>
        <v>1.8285801478861374</v>
      </c>
    </row>
    <row r="105" spans="14:15" x14ac:dyDescent="0.25">
      <c r="N105" s="16">
        <f t="shared" si="2"/>
        <v>1.2874999999999974</v>
      </c>
      <c r="O105" s="9">
        <f t="shared" si="3"/>
        <v>1.8304747970605271</v>
      </c>
    </row>
    <row r="106" spans="14:15" x14ac:dyDescent="0.25">
      <c r="N106" s="16">
        <f t="shared" si="2"/>
        <v>1.2999999999999974</v>
      </c>
      <c r="O106" s="9">
        <f t="shared" si="3"/>
        <v>1.8323511401595864</v>
      </c>
    </row>
    <row r="107" spans="14:15" x14ac:dyDescent="0.25">
      <c r="N107" s="16">
        <f t="shared" si="2"/>
        <v>1.3124999999999973</v>
      </c>
      <c r="O107" s="9">
        <f t="shared" si="3"/>
        <v>1.834209527546923</v>
      </c>
    </row>
    <row r="108" spans="14:15" x14ac:dyDescent="0.25">
      <c r="N108" s="16">
        <f t="shared" si="2"/>
        <v>1.3249999999999973</v>
      </c>
      <c r="O108" s="9">
        <f t="shared" si="3"/>
        <v>1.8360502996228953</v>
      </c>
    </row>
    <row r="109" spans="14:15" x14ac:dyDescent="0.25">
      <c r="N109" s="16">
        <f t="shared" si="2"/>
        <v>1.3374999999999972</v>
      </c>
      <c r="O109" s="9">
        <f t="shared" si="3"/>
        <v>1.837873787198834</v>
      </c>
    </row>
    <row r="110" spans="14:15" x14ac:dyDescent="0.25">
      <c r="N110" s="16">
        <f t="shared" si="2"/>
        <v>1.3499999999999972</v>
      </c>
      <c r="O110" s="9">
        <f t="shared" si="3"/>
        <v>1.8396803118538554</v>
      </c>
    </row>
    <row r="111" spans="14:15" x14ac:dyDescent="0.25">
      <c r="N111" s="16">
        <f t="shared" si="2"/>
        <v>1.3624999999999972</v>
      </c>
      <c r="O111" s="9">
        <f t="shared" si="3"/>
        <v>1.8414701862752316</v>
      </c>
    </row>
    <row r="112" spans="14:15" x14ac:dyDescent="0.25">
      <c r="N112" s="16">
        <f t="shared" si="2"/>
        <v>1.3749999999999971</v>
      </c>
      <c r="O112" s="9">
        <f t="shared" si="3"/>
        <v>1.843243714583219</v>
      </c>
    </row>
    <row r="113" spans="14:15" x14ac:dyDescent="0.25">
      <c r="N113" s="16">
        <f t="shared" si="2"/>
        <v>1.3874999999999971</v>
      </c>
      <c r="O113" s="9">
        <f t="shared" si="3"/>
        <v>1.8450011926411871</v>
      </c>
    </row>
    <row r="114" spans="14:15" x14ac:dyDescent="0.25">
      <c r="N114" s="16">
        <f t="shared" si="2"/>
        <v>1.399999999999997</v>
      </c>
      <c r="O114" s="9">
        <f t="shared" si="3"/>
        <v>1.8467429083518392</v>
      </c>
    </row>
    <row r="115" spans="14:15" x14ac:dyDescent="0.25">
      <c r="N115" s="16">
        <f t="shared" si="2"/>
        <v>1.412499999999997</v>
      </c>
      <c r="O115" s="9">
        <f t="shared" si="3"/>
        <v>1.8484691419402683</v>
      </c>
    </row>
    <row r="116" spans="14:15" x14ac:dyDescent="0.25">
      <c r="N116" s="16">
        <f t="shared" si="2"/>
        <v>1.4249999999999969</v>
      </c>
      <c r="O116" s="9">
        <f t="shared" si="3"/>
        <v>1.850180166224543</v>
      </c>
    </row>
    <row r="117" spans="14:15" x14ac:dyDescent="0.25">
      <c r="N117" s="16">
        <f t="shared" si="2"/>
        <v>1.4374999999999969</v>
      </c>
      <c r="O117" s="9">
        <f t="shared" si="3"/>
        <v>1.8518762468744749</v>
      </c>
    </row>
    <row r="118" spans="14:15" x14ac:dyDescent="0.25">
      <c r="N118" s="16">
        <f t="shared" si="2"/>
        <v>1.4499999999999968</v>
      </c>
      <c r="O118" s="9">
        <f t="shared" si="3"/>
        <v>1.853557642659188</v>
      </c>
    </row>
    <row r="119" spans="14:15" x14ac:dyDescent="0.25">
      <c r="N119" s="16">
        <f t="shared" si="2"/>
        <v>1.4624999999999968</v>
      </c>
      <c r="O119" s="9">
        <f t="shared" si="3"/>
        <v>1.855224605684056</v>
      </c>
    </row>
    <row r="120" spans="14:15" x14ac:dyDescent="0.25">
      <c r="N120" s="16">
        <f t="shared" si="2"/>
        <v>1.4749999999999968</v>
      </c>
      <c r="O120" s="9">
        <f t="shared" si="3"/>
        <v>1.8568773816175639</v>
      </c>
    </row>
    <row r="121" spans="14:15" x14ac:dyDescent="0.25">
      <c r="N121" s="16">
        <f t="shared" si="2"/>
        <v>1.4874999999999967</v>
      </c>
      <c r="O121" s="9">
        <f t="shared" si="3"/>
        <v>1.8585162099085908</v>
      </c>
    </row>
    <row r="122" spans="14:15" x14ac:dyDescent="0.25">
      <c r="N122" s="16">
        <f t="shared" si="2"/>
        <v>1.4999999999999967</v>
      </c>
      <c r="O122" s="9">
        <f t="shared" si="3"/>
        <v>1.8601413239946052</v>
      </c>
    </row>
    <row r="123" spans="14:15" x14ac:dyDescent="0.25">
      <c r="N123" s="16">
        <f t="shared" si="2"/>
        <v>1.5124999999999966</v>
      </c>
      <c r="O123" s="9">
        <f t="shared" si="3"/>
        <v>1.861752951501219</v>
      </c>
    </row>
    <row r="124" spans="14:15" x14ac:dyDescent="0.25">
      <c r="N124" s="16">
        <f t="shared" si="2"/>
        <v>1.5249999999999966</v>
      </c>
      <c r="O124" s="9">
        <f t="shared" si="3"/>
        <v>1.8633513144335303</v>
      </c>
    </row>
    <row r="125" spans="14:15" x14ac:dyDescent="0.25">
      <c r="N125" s="16">
        <f t="shared" si="2"/>
        <v>1.5374999999999965</v>
      </c>
      <c r="O125" s="9">
        <f t="shared" si="3"/>
        <v>1.8649366293596554</v>
      </c>
    </row>
    <row r="126" spans="14:15" x14ac:dyDescent="0.25">
      <c r="N126" s="16">
        <f t="shared" si="2"/>
        <v>1.5499999999999965</v>
      </c>
      <c r="O126" s="9">
        <f t="shared" si="3"/>
        <v>1.8665091075868301</v>
      </c>
    </row>
    <row r="127" spans="14:15" x14ac:dyDescent="0.25">
      <c r="N127" s="16">
        <f t="shared" si="2"/>
        <v>1.5624999999999964</v>
      </c>
      <c r="O127" s="9">
        <f t="shared" si="3"/>
        <v>1.8680689553304388</v>
      </c>
    </row>
    <row r="128" spans="14:15" x14ac:dyDescent="0.25">
      <c r="N128" s="16">
        <f t="shared" si="2"/>
        <v>1.5749999999999964</v>
      </c>
      <c r="O128" s="9">
        <f t="shared" si="3"/>
        <v>1.869616373876309</v>
      </c>
    </row>
    <row r="129" spans="14:15" x14ac:dyDescent="0.25">
      <c r="N129" s="16">
        <f t="shared" si="2"/>
        <v>1.5874999999999964</v>
      </c>
      <c r="O129" s="9">
        <f t="shared" si="3"/>
        <v>1.8711515597365902</v>
      </c>
    </row>
    <row r="130" spans="14:15" x14ac:dyDescent="0.25">
      <c r="N130" s="16">
        <f t="shared" si="2"/>
        <v>1.5999999999999963</v>
      </c>
      <c r="O130" s="9">
        <f t="shared" si="3"/>
        <v>1.8726747047995216</v>
      </c>
    </row>
    <row r="131" spans="14:15" x14ac:dyDescent="0.25">
      <c r="N131" s="16">
        <f t="shared" ref="N131:N194" si="4">N130+$J$22</f>
        <v>1.6124999999999963</v>
      </c>
      <c r="O131" s="9">
        <f t="shared" ref="O131:O194" si="5">0.1942*LN(N131)+1.7814</f>
        <v>1.8741859964733685</v>
      </c>
    </row>
    <row r="132" spans="14:15" x14ac:dyDescent="0.25">
      <c r="N132" s="16">
        <f t="shared" si="4"/>
        <v>1.6249999999999962</v>
      </c>
      <c r="O132" s="9">
        <f t="shared" si="5"/>
        <v>1.875685617824806</v>
      </c>
    </row>
    <row r="133" spans="14:15" x14ac:dyDescent="0.25">
      <c r="N133" s="16">
        <f t="shared" si="4"/>
        <v>1.6374999999999962</v>
      </c>
      <c r="O133" s="9">
        <f t="shared" si="5"/>
        <v>1.8771737477119954</v>
      </c>
    </row>
    <row r="134" spans="14:15" x14ac:dyDescent="0.25">
      <c r="N134" s="16">
        <f t="shared" si="4"/>
        <v>1.6499999999999961</v>
      </c>
      <c r="O134" s="9">
        <f t="shared" si="5"/>
        <v>1.878650560912605</v>
      </c>
    </row>
    <row r="135" spans="14:15" x14ac:dyDescent="0.25">
      <c r="N135" s="16">
        <f t="shared" si="4"/>
        <v>1.6624999999999961</v>
      </c>
      <c r="O135" s="9">
        <f t="shared" si="5"/>
        <v>1.8801162282469965</v>
      </c>
    </row>
    <row r="136" spans="14:15" x14ac:dyDescent="0.25">
      <c r="N136" s="16">
        <f t="shared" si="4"/>
        <v>1.674999999999996</v>
      </c>
      <c r="O136" s="9">
        <f t="shared" si="5"/>
        <v>1.8815709166967989</v>
      </c>
    </row>
    <row r="137" spans="14:15" x14ac:dyDescent="0.25">
      <c r="N137" s="16">
        <f t="shared" si="4"/>
        <v>1.687499999999996</v>
      </c>
      <c r="O137" s="9">
        <f t="shared" si="5"/>
        <v>1.8830147895190747</v>
      </c>
    </row>
    <row r="138" spans="14:15" x14ac:dyDescent="0.25">
      <c r="N138" s="16">
        <f t="shared" si="4"/>
        <v>1.699999999999996</v>
      </c>
      <c r="O138" s="9">
        <f t="shared" si="5"/>
        <v>1.8844480063562732</v>
      </c>
    </row>
    <row r="139" spans="14:15" x14ac:dyDescent="0.25">
      <c r="N139" s="16">
        <f t="shared" si="4"/>
        <v>1.7124999999999959</v>
      </c>
      <c r="O139" s="9">
        <f t="shared" si="5"/>
        <v>1.8858707233421537</v>
      </c>
    </row>
    <row r="140" spans="14:15" x14ac:dyDescent="0.25">
      <c r="N140" s="16">
        <f t="shared" si="4"/>
        <v>1.7249999999999959</v>
      </c>
      <c r="O140" s="9">
        <f t="shared" si="5"/>
        <v>1.8872830932038609</v>
      </c>
    </row>
    <row r="141" spans="14:15" x14ac:dyDescent="0.25">
      <c r="N141" s="16">
        <f t="shared" si="4"/>
        <v>1.7374999999999958</v>
      </c>
      <c r="O141" s="9">
        <f t="shared" si="5"/>
        <v>1.8886852653603121</v>
      </c>
    </row>
    <row r="142" spans="14:15" x14ac:dyDescent="0.25">
      <c r="N142" s="16">
        <f t="shared" si="4"/>
        <v>1.7499999999999958</v>
      </c>
      <c r="O142" s="9">
        <f t="shared" si="5"/>
        <v>1.8900773860170588</v>
      </c>
    </row>
    <row r="143" spans="14:15" x14ac:dyDescent="0.25">
      <c r="N143" s="16">
        <f t="shared" si="4"/>
        <v>1.7624999999999957</v>
      </c>
      <c r="O143" s="9">
        <f t="shared" si="5"/>
        <v>1.891459598257772</v>
      </c>
    </row>
    <row r="144" spans="14:15" x14ac:dyDescent="0.25">
      <c r="N144" s="16">
        <f t="shared" si="4"/>
        <v>1.7749999999999957</v>
      </c>
      <c r="O144" s="9">
        <f t="shared" si="5"/>
        <v>1.8928320421324967</v>
      </c>
    </row>
    <row r="145" spans="14:15" x14ac:dyDescent="0.25">
      <c r="N145" s="16">
        <f t="shared" si="4"/>
        <v>1.7874999999999956</v>
      </c>
      <c r="O145" s="9">
        <f t="shared" si="5"/>
        <v>1.8941948547428058</v>
      </c>
    </row>
    <row r="146" spans="14:15" x14ac:dyDescent="0.25">
      <c r="N146" s="16">
        <f t="shared" si="4"/>
        <v>1.7999999999999956</v>
      </c>
      <c r="O146" s="9">
        <f t="shared" si="5"/>
        <v>1.8955481703239911</v>
      </c>
    </row>
    <row r="147" spans="14:15" x14ac:dyDescent="0.25">
      <c r="N147" s="16">
        <f t="shared" si="4"/>
        <v>1.8124999999999956</v>
      </c>
      <c r="O147" s="9">
        <f t="shared" si="5"/>
        <v>1.8968921203244073</v>
      </c>
    </row>
    <row r="148" spans="14:15" x14ac:dyDescent="0.25">
      <c r="N148" s="16">
        <f t="shared" si="4"/>
        <v>1.8249999999999955</v>
      </c>
      <c r="O148" s="9">
        <f t="shared" si="5"/>
        <v>1.8982268334820906</v>
      </c>
    </row>
    <row r="149" spans="14:15" x14ac:dyDescent="0.25">
      <c r="N149" s="16">
        <f t="shared" si="4"/>
        <v>1.8374999999999955</v>
      </c>
      <c r="O149" s="9">
        <f t="shared" si="5"/>
        <v>1.8995524358987623</v>
      </c>
    </row>
    <row r="150" spans="14:15" x14ac:dyDescent="0.25">
      <c r="N150" s="16">
        <f t="shared" si="4"/>
        <v>1.8499999999999954</v>
      </c>
      <c r="O150" s="9">
        <f t="shared" si="5"/>
        <v>1.9008690511113229</v>
      </c>
    </row>
    <row r="151" spans="14:15" x14ac:dyDescent="0.25">
      <c r="N151" s="16">
        <f t="shared" si="4"/>
        <v>1.8624999999999954</v>
      </c>
      <c r="O151" s="9">
        <f t="shared" si="5"/>
        <v>1.90217680016094</v>
      </c>
    </row>
    <row r="152" spans="14:15" x14ac:dyDescent="0.25">
      <c r="N152" s="16">
        <f t="shared" si="4"/>
        <v>1.8749999999999953</v>
      </c>
      <c r="O152" s="9">
        <f t="shared" si="5"/>
        <v>1.9034758016598248</v>
      </c>
    </row>
    <row r="153" spans="14:15" x14ac:dyDescent="0.25">
      <c r="N153" s="16">
        <f t="shared" si="4"/>
        <v>1.8874999999999953</v>
      </c>
      <c r="O153" s="9">
        <f t="shared" si="5"/>
        <v>1.90476617185579</v>
      </c>
    </row>
    <row r="154" spans="14:15" x14ac:dyDescent="0.25">
      <c r="N154" s="16">
        <f t="shared" si="4"/>
        <v>1.8999999999999952</v>
      </c>
      <c r="O154" s="9">
        <f t="shared" si="5"/>
        <v>1.9060480246946787</v>
      </c>
    </row>
    <row r="155" spans="14:15" x14ac:dyDescent="0.25">
      <c r="N155" s="16">
        <f t="shared" si="4"/>
        <v>1.9124999999999952</v>
      </c>
      <c r="O155" s="9">
        <f t="shared" si="5"/>
        <v>1.9073214718807427</v>
      </c>
    </row>
    <row r="156" spans="14:15" x14ac:dyDescent="0.25">
      <c r="N156" s="16">
        <f t="shared" si="4"/>
        <v>1.9249999999999952</v>
      </c>
      <c r="O156" s="9">
        <f t="shared" si="5"/>
        <v>1.9085866229350585</v>
      </c>
    </row>
    <row r="157" spans="14:15" x14ac:dyDescent="0.25">
      <c r="N157" s="16">
        <f t="shared" si="4"/>
        <v>1.9374999999999951</v>
      </c>
      <c r="O157" s="9">
        <f t="shared" si="5"/>
        <v>1.9098435852520494</v>
      </c>
    </row>
    <row r="158" spans="14:15" x14ac:dyDescent="0.25">
      <c r="N158" s="16">
        <f t="shared" si="4"/>
        <v>1.9499999999999951</v>
      </c>
      <c r="O158" s="9">
        <f t="shared" si="5"/>
        <v>1.911092464154192</v>
      </c>
    </row>
    <row r="159" spans="14:15" x14ac:dyDescent="0.25">
      <c r="N159" s="16">
        <f t="shared" si="4"/>
        <v>1.962499999999995</v>
      </c>
      <c r="O159" s="9">
        <f t="shared" si="5"/>
        <v>1.9123333629449732</v>
      </c>
    </row>
    <row r="160" spans="14:15" x14ac:dyDescent="0.25">
      <c r="N160" s="16">
        <f t="shared" si="4"/>
        <v>1.974999999999995</v>
      </c>
      <c r="O160" s="9">
        <f t="shared" si="5"/>
        <v>1.9135663829601688</v>
      </c>
    </row>
    <row r="161" spans="14:15" x14ac:dyDescent="0.25">
      <c r="N161" s="16">
        <f t="shared" si="4"/>
        <v>1.9874999999999949</v>
      </c>
      <c r="O161" s="9">
        <f t="shared" si="5"/>
        <v>1.9147916236175007</v>
      </c>
    </row>
    <row r="162" spans="14:15" x14ac:dyDescent="0.25">
      <c r="N162" s="16">
        <f t="shared" si="4"/>
        <v>1.9999999999999949</v>
      </c>
      <c r="O162" s="9">
        <f t="shared" si="5"/>
        <v>1.9160091824647409</v>
      </c>
    </row>
    <row r="163" spans="14:15" x14ac:dyDescent="0.25">
      <c r="N163" s="16">
        <f t="shared" si="4"/>
        <v>2.0124999999999948</v>
      </c>
      <c r="O163" s="9">
        <f t="shared" si="5"/>
        <v>1.9172191552263145</v>
      </c>
    </row>
    <row r="164" spans="14:15" x14ac:dyDescent="0.25">
      <c r="N164" s="16">
        <f t="shared" si="4"/>
        <v>2.024999999999995</v>
      </c>
      <c r="O164" s="9">
        <f t="shared" si="5"/>
        <v>1.9184216358484607</v>
      </c>
    </row>
    <row r="165" spans="14:15" x14ac:dyDescent="0.25">
      <c r="N165" s="16">
        <f t="shared" si="4"/>
        <v>2.0374999999999952</v>
      </c>
      <c r="O165" s="9">
        <f t="shared" si="5"/>
        <v>1.9196167165430051</v>
      </c>
    </row>
    <row r="166" spans="14:15" x14ac:dyDescent="0.25">
      <c r="N166" s="16">
        <f t="shared" si="4"/>
        <v>2.0499999999999954</v>
      </c>
      <c r="O166" s="9">
        <f t="shared" si="5"/>
        <v>1.9208044878297912</v>
      </c>
    </row>
    <row r="167" spans="14:15" x14ac:dyDescent="0.25">
      <c r="N167" s="16">
        <f t="shared" si="4"/>
        <v>2.0624999999999956</v>
      </c>
      <c r="O167" s="9">
        <f t="shared" si="5"/>
        <v>1.9219850385778245</v>
      </c>
    </row>
    <row r="168" spans="14:15" x14ac:dyDescent="0.25">
      <c r="N168" s="16">
        <f t="shared" si="4"/>
        <v>2.0749999999999957</v>
      </c>
      <c r="O168" s="9">
        <f t="shared" si="5"/>
        <v>1.9231584560451727</v>
      </c>
    </row>
    <row r="169" spans="14:15" x14ac:dyDescent="0.25">
      <c r="N169" s="16">
        <f t="shared" si="4"/>
        <v>2.0874999999999959</v>
      </c>
      <c r="O169" s="9">
        <f t="shared" si="5"/>
        <v>1.9243248259176657</v>
      </c>
    </row>
    <row r="170" spans="14:15" x14ac:dyDescent="0.25">
      <c r="N170" s="16">
        <f t="shared" si="4"/>
        <v>2.0999999999999961</v>
      </c>
      <c r="O170" s="9">
        <f t="shared" si="5"/>
        <v>1.9254842323464447</v>
      </c>
    </row>
    <row r="171" spans="14:15" x14ac:dyDescent="0.25">
      <c r="N171" s="16">
        <f t="shared" si="4"/>
        <v>2.1124999999999963</v>
      </c>
      <c r="O171" s="9">
        <f t="shared" si="5"/>
        <v>1.9266367579843928</v>
      </c>
    </row>
    <row r="172" spans="14:15" x14ac:dyDescent="0.25">
      <c r="N172" s="16">
        <f t="shared" si="4"/>
        <v>2.1249999999999964</v>
      </c>
      <c r="O172" s="9">
        <f t="shared" si="5"/>
        <v>1.9277824840214928</v>
      </c>
    </row>
    <row r="173" spans="14:15" x14ac:dyDescent="0.25">
      <c r="N173" s="16">
        <f t="shared" si="4"/>
        <v>2.1374999999999966</v>
      </c>
      <c r="O173" s="9">
        <f t="shared" si="5"/>
        <v>1.9289214902191485</v>
      </c>
    </row>
    <row r="174" spans="14:15" x14ac:dyDescent="0.25">
      <c r="N174" s="16">
        <f t="shared" si="4"/>
        <v>2.1499999999999968</v>
      </c>
      <c r="O174" s="9">
        <f t="shared" si="5"/>
        <v>1.9300538549435047</v>
      </c>
    </row>
    <row r="175" spans="14:15" x14ac:dyDescent="0.25">
      <c r="N175" s="16">
        <f t="shared" si="4"/>
        <v>2.162499999999997</v>
      </c>
      <c r="O175" s="9">
        <f t="shared" si="5"/>
        <v>1.9311796551978007</v>
      </c>
    </row>
    <row r="176" spans="14:15" x14ac:dyDescent="0.25">
      <c r="N176" s="16">
        <f t="shared" si="4"/>
        <v>2.1749999999999972</v>
      </c>
      <c r="O176" s="9">
        <f t="shared" si="5"/>
        <v>1.9322989666537935</v>
      </c>
    </row>
    <row r="177" spans="14:15" x14ac:dyDescent="0.25">
      <c r="N177" s="16">
        <f t="shared" si="4"/>
        <v>2.1874999999999973</v>
      </c>
      <c r="O177" s="9">
        <f t="shared" si="5"/>
        <v>1.9334118636822786</v>
      </c>
    </row>
    <row r="178" spans="14:15" x14ac:dyDescent="0.25">
      <c r="N178" s="16">
        <f t="shared" si="4"/>
        <v>2.1999999999999975</v>
      </c>
      <c r="O178" s="9">
        <f t="shared" si="5"/>
        <v>1.9345184193827412</v>
      </c>
    </row>
    <row r="179" spans="14:15" x14ac:dyDescent="0.25">
      <c r="N179" s="16">
        <f t="shared" si="4"/>
        <v>2.2124999999999977</v>
      </c>
      <c r="O179" s="9">
        <f t="shared" si="5"/>
        <v>1.9356187056121696</v>
      </c>
    </row>
    <row r="180" spans="14:15" x14ac:dyDescent="0.25">
      <c r="N180" s="16">
        <f t="shared" si="4"/>
        <v>2.2249999999999979</v>
      </c>
      <c r="O180" s="9">
        <f t="shared" si="5"/>
        <v>1.936712793013055</v>
      </c>
    </row>
    <row r="181" spans="14:15" x14ac:dyDescent="0.25">
      <c r="N181" s="16">
        <f t="shared" si="4"/>
        <v>2.237499999999998</v>
      </c>
      <c r="O181" s="9">
        <f t="shared" si="5"/>
        <v>1.9378007510406068</v>
      </c>
    </row>
    <row r="182" spans="14:15" x14ac:dyDescent="0.25">
      <c r="N182" s="16">
        <f t="shared" si="4"/>
        <v>2.2499999999999982</v>
      </c>
      <c r="O182" s="9">
        <f t="shared" si="5"/>
        <v>1.938882647989211</v>
      </c>
    </row>
    <row r="183" spans="14:15" x14ac:dyDescent="0.25">
      <c r="N183" s="16">
        <f t="shared" si="4"/>
        <v>2.2624999999999984</v>
      </c>
      <c r="O183" s="9">
        <f t="shared" si="5"/>
        <v>1.9399585510181554</v>
      </c>
    </row>
    <row r="184" spans="14:15" x14ac:dyDescent="0.25">
      <c r="N184" s="16">
        <f t="shared" si="4"/>
        <v>2.2749999999999986</v>
      </c>
      <c r="O184" s="9">
        <f t="shared" si="5"/>
        <v>1.9410285261766458</v>
      </c>
    </row>
    <row r="185" spans="14:15" x14ac:dyDescent="0.25">
      <c r="N185" s="16">
        <f t="shared" si="4"/>
        <v>2.2874999999999988</v>
      </c>
      <c r="O185" s="9">
        <f t="shared" si="5"/>
        <v>1.9420926384281361</v>
      </c>
    </row>
    <row r="186" spans="14:15" x14ac:dyDescent="0.25">
      <c r="N186" s="16">
        <f t="shared" si="4"/>
        <v>2.2999999999999989</v>
      </c>
      <c r="O186" s="9">
        <f t="shared" si="5"/>
        <v>1.9431509516739971</v>
      </c>
    </row>
    <row r="187" spans="14:15" x14ac:dyDescent="0.25">
      <c r="N187" s="16">
        <f t="shared" si="4"/>
        <v>2.3124999999999991</v>
      </c>
      <c r="O187" s="9">
        <f t="shared" si="5"/>
        <v>1.9442035287765429</v>
      </c>
    </row>
    <row r="188" spans="14:15" x14ac:dyDescent="0.25">
      <c r="N188" s="16">
        <f t="shared" si="4"/>
        <v>2.3249999999999993</v>
      </c>
      <c r="O188" s="9">
        <f t="shared" si="5"/>
        <v>1.9452504315814358</v>
      </c>
    </row>
    <row r="189" spans="14:15" x14ac:dyDescent="0.25">
      <c r="N189" s="16">
        <f t="shared" si="4"/>
        <v>2.3374999999999995</v>
      </c>
      <c r="O189" s="9">
        <f t="shared" si="5"/>
        <v>1.946291720939493</v>
      </c>
    </row>
    <row r="190" spans="14:15" x14ac:dyDescent="0.25">
      <c r="N190" s="16">
        <f t="shared" si="4"/>
        <v>2.3499999999999996</v>
      </c>
      <c r="O190" s="9">
        <f t="shared" si="5"/>
        <v>1.9473274567279084</v>
      </c>
    </row>
    <row r="191" spans="14:15" x14ac:dyDescent="0.25">
      <c r="N191" s="16">
        <f t="shared" si="4"/>
        <v>2.3624999999999998</v>
      </c>
      <c r="O191" s="9">
        <f t="shared" si="5"/>
        <v>1.948357697870915</v>
      </c>
    </row>
    <row r="192" spans="14:15" x14ac:dyDescent="0.25">
      <c r="N192" s="16">
        <f t="shared" si="4"/>
        <v>2.375</v>
      </c>
      <c r="O192" s="9">
        <f t="shared" si="5"/>
        <v>1.9493825023598987</v>
      </c>
    </row>
    <row r="193" spans="14:15" x14ac:dyDescent="0.25">
      <c r="N193" s="16">
        <f t="shared" si="4"/>
        <v>2.3875000000000002</v>
      </c>
      <c r="O193" s="9">
        <f t="shared" si="5"/>
        <v>1.9504019272729878</v>
      </c>
    </row>
    <row r="194" spans="14:15" x14ac:dyDescent="0.25">
      <c r="N194" s="16">
        <f t="shared" si="4"/>
        <v>2.4000000000000004</v>
      </c>
      <c r="O194" s="9">
        <f t="shared" si="5"/>
        <v>1.9514160287941276</v>
      </c>
    </row>
    <row r="195" spans="14:15" x14ac:dyDescent="0.25">
      <c r="N195" s="16">
        <f t="shared" ref="N195:N258" si="6">N194+$J$22</f>
        <v>2.4125000000000005</v>
      </c>
      <c r="O195" s="9">
        <f t="shared" ref="O195:O258" si="7">0.1942*LN(N195)+1.7814</f>
        <v>1.9524248622316611</v>
      </c>
    </row>
    <row r="196" spans="14:15" x14ac:dyDescent="0.25">
      <c r="N196" s="16">
        <f t="shared" si="6"/>
        <v>2.4250000000000007</v>
      </c>
      <c r="O196" s="9">
        <f t="shared" si="7"/>
        <v>1.9534284820364307</v>
      </c>
    </row>
    <row r="197" spans="14:15" x14ac:dyDescent="0.25">
      <c r="N197" s="16">
        <f t="shared" si="6"/>
        <v>2.4375000000000009</v>
      </c>
      <c r="O197" s="9">
        <f t="shared" si="7"/>
        <v>1.954426941819412</v>
      </c>
    </row>
    <row r="198" spans="14:15" x14ac:dyDescent="0.25">
      <c r="N198" s="16">
        <f t="shared" si="6"/>
        <v>2.4500000000000011</v>
      </c>
      <c r="O198" s="9">
        <f t="shared" si="7"/>
        <v>1.9554202943688987</v>
      </c>
    </row>
    <row r="199" spans="14:15" x14ac:dyDescent="0.25">
      <c r="N199" s="16">
        <f t="shared" si="6"/>
        <v>2.4625000000000012</v>
      </c>
      <c r="O199" s="9">
        <f t="shared" si="7"/>
        <v>1.9564085916672498</v>
      </c>
    </row>
    <row r="200" spans="14:15" x14ac:dyDescent="0.25">
      <c r="N200" s="16">
        <f t="shared" si="6"/>
        <v>2.4750000000000014</v>
      </c>
      <c r="O200" s="9">
        <f t="shared" si="7"/>
        <v>1.9573918849072112</v>
      </c>
    </row>
    <row r="201" spans="14:15" x14ac:dyDescent="0.25">
      <c r="N201" s="16">
        <f t="shared" si="6"/>
        <v>2.4875000000000016</v>
      </c>
      <c r="O201" s="9">
        <f t="shared" si="7"/>
        <v>1.9583702245078287</v>
      </c>
    </row>
    <row r="202" spans="14:15" x14ac:dyDescent="0.25">
      <c r="N202" s="16">
        <f t="shared" si="6"/>
        <v>2.5000000000000018</v>
      </c>
      <c r="O202" s="9">
        <f t="shared" si="7"/>
        <v>1.9593436601299612</v>
      </c>
    </row>
    <row r="203" spans="14:15" x14ac:dyDescent="0.25">
      <c r="N203" s="16">
        <f t="shared" si="6"/>
        <v>2.512500000000002</v>
      </c>
      <c r="O203" s="9">
        <f t="shared" si="7"/>
        <v>1.9603122406914051</v>
      </c>
    </row>
    <row r="204" spans="14:15" x14ac:dyDescent="0.25">
      <c r="N204" s="16">
        <f t="shared" si="6"/>
        <v>2.5250000000000021</v>
      </c>
      <c r="O204" s="9">
        <f t="shared" si="7"/>
        <v>1.9612760143816463</v>
      </c>
    </row>
    <row r="205" spans="14:15" x14ac:dyDescent="0.25">
      <c r="N205" s="16">
        <f t="shared" si="6"/>
        <v>2.5375000000000023</v>
      </c>
      <c r="O205" s="9">
        <f t="shared" si="7"/>
        <v>1.9622350286762476</v>
      </c>
    </row>
    <row r="206" spans="14:15" x14ac:dyDescent="0.25">
      <c r="N206" s="16">
        <f t="shared" si="6"/>
        <v>2.5500000000000025</v>
      </c>
      <c r="O206" s="9">
        <f t="shared" si="7"/>
        <v>1.9631893303508794</v>
      </c>
    </row>
    <row r="207" spans="14:15" x14ac:dyDescent="0.25">
      <c r="N207" s="16">
        <f t="shared" si="6"/>
        <v>2.5625000000000027</v>
      </c>
      <c r="O207" s="9">
        <f t="shared" si="7"/>
        <v>1.9641389654950114</v>
      </c>
    </row>
    <row r="208" spans="14:15" x14ac:dyDescent="0.25">
      <c r="N208" s="16">
        <f t="shared" si="6"/>
        <v>2.5750000000000028</v>
      </c>
      <c r="O208" s="9">
        <f t="shared" si="7"/>
        <v>1.9650839795252693</v>
      </c>
    </row>
    <row r="209" spans="14:15" x14ac:dyDescent="0.25">
      <c r="N209" s="16">
        <f t="shared" si="6"/>
        <v>2.587500000000003</v>
      </c>
      <c r="O209" s="9">
        <f t="shared" si="7"/>
        <v>1.9660244171984671</v>
      </c>
    </row>
    <row r="210" spans="14:15" x14ac:dyDescent="0.25">
      <c r="N210" s="16">
        <f t="shared" si="6"/>
        <v>2.6000000000000032</v>
      </c>
      <c r="O210" s="9">
        <f t="shared" si="7"/>
        <v>1.9669603226243284</v>
      </c>
    </row>
    <row r="211" spans="14:15" x14ac:dyDescent="0.25">
      <c r="N211" s="16">
        <f t="shared" si="6"/>
        <v>2.6125000000000034</v>
      </c>
      <c r="O211" s="9">
        <f t="shared" si="7"/>
        <v>1.9678917392778987</v>
      </c>
    </row>
    <row r="212" spans="14:15" x14ac:dyDescent="0.25">
      <c r="N212" s="16">
        <f t="shared" si="6"/>
        <v>2.6250000000000036</v>
      </c>
      <c r="O212" s="9">
        <f t="shared" si="7"/>
        <v>1.968818710011665</v>
      </c>
    </row>
    <row r="213" spans="14:15" x14ac:dyDescent="0.25">
      <c r="N213" s="16">
        <f t="shared" si="6"/>
        <v>2.6375000000000037</v>
      </c>
      <c r="O213" s="9">
        <f t="shared" si="7"/>
        <v>1.9697412770673848</v>
      </c>
    </row>
    <row r="214" spans="14:15" x14ac:dyDescent="0.25">
      <c r="N214" s="16">
        <f t="shared" si="6"/>
        <v>2.6500000000000039</v>
      </c>
      <c r="O214" s="9">
        <f t="shared" si="7"/>
        <v>1.9706594820876373</v>
      </c>
    </row>
    <row r="215" spans="14:15" x14ac:dyDescent="0.25">
      <c r="N215" s="16">
        <f t="shared" si="6"/>
        <v>2.6625000000000041</v>
      </c>
      <c r="O215" s="9">
        <f t="shared" si="7"/>
        <v>1.9715733661271029</v>
      </c>
    </row>
    <row r="216" spans="14:15" x14ac:dyDescent="0.25">
      <c r="N216" s="16">
        <f t="shared" si="6"/>
        <v>2.6750000000000043</v>
      </c>
      <c r="O216" s="9">
        <f t="shared" si="7"/>
        <v>1.9724829696635762</v>
      </c>
    </row>
    <row r="217" spans="14:15" x14ac:dyDescent="0.25">
      <c r="N217" s="16">
        <f t="shared" si="6"/>
        <v>2.6875000000000044</v>
      </c>
      <c r="O217" s="9">
        <f t="shared" si="7"/>
        <v>1.9733883326087247</v>
      </c>
    </row>
    <row r="218" spans="14:15" x14ac:dyDescent="0.25">
      <c r="N218" s="16">
        <f t="shared" si="6"/>
        <v>2.7000000000000046</v>
      </c>
      <c r="O218" s="9">
        <f t="shared" si="7"/>
        <v>1.9742894943185976</v>
      </c>
    </row>
    <row r="219" spans="14:15" x14ac:dyDescent="0.25">
      <c r="N219" s="16">
        <f t="shared" si="6"/>
        <v>2.7125000000000048</v>
      </c>
      <c r="O219" s="9">
        <f t="shared" si="7"/>
        <v>1.9751864936038899</v>
      </c>
    </row>
    <row r="220" spans="14:15" x14ac:dyDescent="0.25">
      <c r="N220" s="16">
        <f t="shared" si="6"/>
        <v>2.725000000000005</v>
      </c>
      <c r="O220" s="9">
        <f t="shared" si="7"/>
        <v>1.9760793687399738</v>
      </c>
    </row>
    <row r="221" spans="14:15" x14ac:dyDescent="0.25">
      <c r="N221" s="16">
        <f t="shared" si="6"/>
        <v>2.7375000000000052</v>
      </c>
      <c r="O221" s="9">
        <f t="shared" si="7"/>
        <v>1.9769681574766971</v>
      </c>
    </row>
    <row r="222" spans="14:15" x14ac:dyDescent="0.25">
      <c r="N222" s="16">
        <f t="shared" si="6"/>
        <v>2.7500000000000053</v>
      </c>
      <c r="O222" s="9">
        <f t="shared" si="7"/>
        <v>1.9778528970479612</v>
      </c>
    </row>
    <row r="223" spans="14:15" x14ac:dyDescent="0.25">
      <c r="N223" s="16">
        <f t="shared" si="6"/>
        <v>2.7625000000000055</v>
      </c>
      <c r="O223" s="9">
        <f t="shared" si="7"/>
        <v>1.9787336241810802</v>
      </c>
    </row>
    <row r="224" spans="14:15" x14ac:dyDescent="0.25">
      <c r="N224" s="16">
        <f t="shared" si="6"/>
        <v>2.7750000000000057</v>
      </c>
      <c r="O224" s="9">
        <f t="shared" si="7"/>
        <v>1.9796103751059293</v>
      </c>
    </row>
    <row r="225" spans="14:15" x14ac:dyDescent="0.25">
      <c r="N225" s="16">
        <f t="shared" si="6"/>
        <v>2.7875000000000059</v>
      </c>
      <c r="O225" s="9">
        <f t="shared" si="7"/>
        <v>1.9804831855638878</v>
      </c>
    </row>
    <row r="226" spans="14:15" x14ac:dyDescent="0.25">
      <c r="N226" s="16">
        <f t="shared" si="6"/>
        <v>2.800000000000006</v>
      </c>
      <c r="O226" s="9">
        <f t="shared" si="7"/>
        <v>1.9813520908165814</v>
      </c>
    </row>
    <row r="227" spans="14:15" x14ac:dyDescent="0.25">
      <c r="N227" s="16">
        <f t="shared" si="6"/>
        <v>2.8125000000000062</v>
      </c>
      <c r="O227" s="9">
        <f t="shared" si="7"/>
        <v>1.9822171256544312</v>
      </c>
    </row>
    <row r="228" spans="14:15" x14ac:dyDescent="0.25">
      <c r="N228" s="16">
        <f t="shared" si="6"/>
        <v>2.8250000000000064</v>
      </c>
      <c r="O228" s="9">
        <f t="shared" si="7"/>
        <v>1.9830783244050108</v>
      </c>
    </row>
    <row r="229" spans="14:15" x14ac:dyDescent="0.25">
      <c r="N229" s="16">
        <f t="shared" si="6"/>
        <v>2.8375000000000066</v>
      </c>
      <c r="O229" s="9">
        <f t="shared" si="7"/>
        <v>1.9839357209412212</v>
      </c>
    </row>
    <row r="230" spans="14:15" x14ac:dyDescent="0.25">
      <c r="N230" s="16">
        <f t="shared" si="6"/>
        <v>2.8500000000000068</v>
      </c>
      <c r="O230" s="9">
        <f t="shared" si="7"/>
        <v>1.9847893486892851</v>
      </c>
    </row>
    <row r="231" spans="14:15" x14ac:dyDescent="0.25">
      <c r="N231" s="16">
        <f t="shared" si="6"/>
        <v>2.8625000000000069</v>
      </c>
      <c r="O231" s="9">
        <f t="shared" si="7"/>
        <v>1.9856392406365662</v>
      </c>
    </row>
    <row r="232" spans="14:15" x14ac:dyDescent="0.25">
      <c r="N232" s="16">
        <f t="shared" si="6"/>
        <v>2.8750000000000071</v>
      </c>
      <c r="O232" s="9">
        <f t="shared" si="7"/>
        <v>1.9864854293392173</v>
      </c>
    </row>
    <row r="233" spans="14:15" x14ac:dyDescent="0.25">
      <c r="N233" s="16">
        <f t="shared" si="6"/>
        <v>2.8875000000000073</v>
      </c>
      <c r="O233" s="9">
        <f t="shared" si="7"/>
        <v>1.9873279469296652</v>
      </c>
    </row>
    <row r="234" spans="14:15" x14ac:dyDescent="0.25">
      <c r="N234" s="16">
        <f t="shared" si="6"/>
        <v>2.9000000000000075</v>
      </c>
      <c r="O234" s="9">
        <f t="shared" si="7"/>
        <v>1.9881668251239302</v>
      </c>
    </row>
    <row r="235" spans="14:15" x14ac:dyDescent="0.25">
      <c r="N235" s="16">
        <f t="shared" si="6"/>
        <v>2.9125000000000076</v>
      </c>
      <c r="O235" s="9">
        <f t="shared" si="7"/>
        <v>1.9890020952287919</v>
      </c>
    </row>
    <row r="236" spans="14:15" x14ac:dyDescent="0.25">
      <c r="N236" s="16">
        <f t="shared" si="6"/>
        <v>2.9250000000000078</v>
      </c>
      <c r="O236" s="9">
        <f t="shared" si="7"/>
        <v>1.9898337881487984</v>
      </c>
    </row>
    <row r="237" spans="14:15" x14ac:dyDescent="0.25">
      <c r="N237" s="16">
        <f t="shared" si="6"/>
        <v>2.937500000000008</v>
      </c>
      <c r="O237" s="9">
        <f t="shared" si="7"/>
        <v>1.9906619343931284</v>
      </c>
    </row>
    <row r="238" spans="14:15" x14ac:dyDescent="0.25">
      <c r="N238" s="16">
        <f t="shared" si="6"/>
        <v>2.9500000000000082</v>
      </c>
      <c r="O238" s="9">
        <f t="shared" si="7"/>
        <v>1.9914865640823063</v>
      </c>
    </row>
    <row r="239" spans="14:15" x14ac:dyDescent="0.25">
      <c r="N239" s="16">
        <f t="shared" si="6"/>
        <v>2.9625000000000083</v>
      </c>
      <c r="O239" s="9">
        <f t="shared" si="7"/>
        <v>1.9923077069547752</v>
      </c>
    </row>
    <row r="240" spans="14:15" x14ac:dyDescent="0.25">
      <c r="N240" s="16">
        <f t="shared" si="6"/>
        <v>2.9750000000000085</v>
      </c>
      <c r="O240" s="9">
        <f t="shared" si="7"/>
        <v>1.9931253923733332</v>
      </c>
    </row>
    <row r="241" spans="14:15" x14ac:dyDescent="0.25">
      <c r="N241" s="16">
        <f t="shared" si="6"/>
        <v>2.9875000000000087</v>
      </c>
      <c r="O241" s="9">
        <f t="shared" si="7"/>
        <v>1.9939396493314323</v>
      </c>
    </row>
    <row r="242" spans="14:15" x14ac:dyDescent="0.25">
      <c r="N242" s="16">
        <f t="shared" si="6"/>
        <v>3.0000000000000089</v>
      </c>
      <c r="O242" s="9">
        <f t="shared" si="7"/>
        <v>1.9947505064593476</v>
      </c>
    </row>
    <row r="243" spans="14:15" x14ac:dyDescent="0.25">
      <c r="N243" s="16">
        <f t="shared" si="6"/>
        <v>3.0125000000000091</v>
      </c>
      <c r="O243" s="9">
        <f t="shared" si="7"/>
        <v>1.9955579920302182</v>
      </c>
    </row>
    <row r="244" spans="14:15" x14ac:dyDescent="0.25">
      <c r="N244" s="16">
        <f t="shared" si="6"/>
        <v>3.0250000000000092</v>
      </c>
      <c r="O244" s="9">
        <f t="shared" si="7"/>
        <v>1.9963621339659614</v>
      </c>
    </row>
    <row r="245" spans="14:15" x14ac:dyDescent="0.25">
      <c r="N245" s="16">
        <f t="shared" si="6"/>
        <v>3.0375000000000094</v>
      </c>
      <c r="O245" s="9">
        <f t="shared" si="7"/>
        <v>1.9971629598430674</v>
      </c>
    </row>
    <row r="246" spans="14:15" x14ac:dyDescent="0.25">
      <c r="N246" s="16">
        <f t="shared" si="6"/>
        <v>3.0500000000000096</v>
      </c>
      <c r="O246" s="9">
        <f t="shared" si="7"/>
        <v>1.9979604968982727</v>
      </c>
    </row>
    <row r="247" spans="14:15" x14ac:dyDescent="0.25">
      <c r="N247" s="16">
        <f t="shared" si="6"/>
        <v>3.0625000000000098</v>
      </c>
      <c r="O247" s="9">
        <f t="shared" si="7"/>
        <v>1.998754772034119</v>
      </c>
    </row>
    <row r="248" spans="14:15" x14ac:dyDescent="0.25">
      <c r="N248" s="16">
        <f t="shared" si="6"/>
        <v>3.0750000000000099</v>
      </c>
      <c r="O248" s="9">
        <f t="shared" si="7"/>
        <v>1.9995458118243978</v>
      </c>
    </row>
    <row r="249" spans="14:15" x14ac:dyDescent="0.25">
      <c r="N249" s="16">
        <f t="shared" si="6"/>
        <v>3.0875000000000101</v>
      </c>
      <c r="O249" s="9">
        <f t="shared" si="7"/>
        <v>2.000333642519486</v>
      </c>
    </row>
    <row r="250" spans="14:15" x14ac:dyDescent="0.25">
      <c r="N250" s="16">
        <f t="shared" si="6"/>
        <v>3.1000000000000103</v>
      </c>
      <c r="O250" s="9">
        <f t="shared" si="7"/>
        <v>2.0011182900515725</v>
      </c>
    </row>
    <row r="251" spans="14:15" x14ac:dyDescent="0.25">
      <c r="N251" s="16">
        <f t="shared" si="6"/>
        <v>3.1125000000000105</v>
      </c>
      <c r="O251" s="9">
        <f t="shared" si="7"/>
        <v>2.0018997800397793</v>
      </c>
    </row>
    <row r="252" spans="14:15" x14ac:dyDescent="0.25">
      <c r="N252" s="16">
        <f t="shared" si="6"/>
        <v>3.1250000000000107</v>
      </c>
      <c r="O252" s="9">
        <f t="shared" si="7"/>
        <v>2.002678137795181</v>
      </c>
    </row>
    <row r="253" spans="14:15" x14ac:dyDescent="0.25">
      <c r="N253" s="16">
        <f t="shared" si="6"/>
        <v>3.1375000000000108</v>
      </c>
      <c r="O253" s="9">
        <f t="shared" si="7"/>
        <v>2.0034533883257253</v>
      </c>
    </row>
    <row r="254" spans="14:15" x14ac:dyDescent="0.25">
      <c r="N254" s="16">
        <f t="shared" si="6"/>
        <v>3.150000000000011</v>
      </c>
      <c r="O254" s="9">
        <f t="shared" si="7"/>
        <v>2.0042255563410514</v>
      </c>
    </row>
    <row r="255" spans="14:15" x14ac:dyDescent="0.25">
      <c r="N255" s="16">
        <f t="shared" si="6"/>
        <v>3.1625000000000112</v>
      </c>
      <c r="O255" s="9">
        <f t="shared" si="7"/>
        <v>2.0049946662572173</v>
      </c>
    </row>
    <row r="256" spans="14:15" x14ac:dyDescent="0.25">
      <c r="N256" s="16">
        <f t="shared" si="6"/>
        <v>3.1750000000000114</v>
      </c>
      <c r="O256" s="9">
        <f t="shared" si="7"/>
        <v>2.0057607422013328</v>
      </c>
    </row>
    <row r="257" spans="14:15" x14ac:dyDescent="0.25">
      <c r="N257" s="16">
        <f t="shared" si="6"/>
        <v>3.1875000000000115</v>
      </c>
      <c r="O257" s="9">
        <f t="shared" si="7"/>
        <v>2.0065238080160994</v>
      </c>
    </row>
    <row r="258" spans="14:15" x14ac:dyDescent="0.25">
      <c r="N258" s="16">
        <f t="shared" si="6"/>
        <v>3.2000000000000117</v>
      </c>
      <c r="O258" s="9">
        <f t="shared" si="7"/>
        <v>2.007283887264264</v>
      </c>
    </row>
    <row r="259" spans="14:15" x14ac:dyDescent="0.25">
      <c r="N259" s="16">
        <f t="shared" ref="N259:N322" si="8">N258+$J$22</f>
        <v>3.2125000000000119</v>
      </c>
      <c r="O259" s="9">
        <f t="shared" ref="O259:O322" si="9">0.1942*LN(N259)+1.7814</f>
        <v>2.008041003232985</v>
      </c>
    </row>
    <row r="260" spans="14:15" x14ac:dyDescent="0.25">
      <c r="N260" s="16">
        <f t="shared" si="8"/>
        <v>3.2250000000000121</v>
      </c>
      <c r="O260" s="9">
        <f t="shared" si="9"/>
        <v>2.0087951789381111</v>
      </c>
    </row>
    <row r="261" spans="14:15" x14ac:dyDescent="0.25">
      <c r="N261" s="16">
        <f t="shared" si="8"/>
        <v>3.2375000000000123</v>
      </c>
      <c r="O261" s="9">
        <f t="shared" si="9"/>
        <v>2.0095464371283831</v>
      </c>
    </row>
    <row r="262" spans="14:15" x14ac:dyDescent="0.25">
      <c r="N262" s="16">
        <f t="shared" si="8"/>
        <v>3.2500000000000124</v>
      </c>
      <c r="O262" s="9">
        <f t="shared" si="9"/>
        <v>2.0102948002895484</v>
      </c>
    </row>
    <row r="263" spans="14:15" x14ac:dyDescent="0.25">
      <c r="N263" s="16">
        <f t="shared" si="8"/>
        <v>3.2625000000000126</v>
      </c>
      <c r="O263" s="9">
        <f t="shared" si="9"/>
        <v>2.0110402906484</v>
      </c>
    </row>
    <row r="264" spans="14:15" x14ac:dyDescent="0.25">
      <c r="N264" s="16">
        <f t="shared" si="8"/>
        <v>3.2750000000000128</v>
      </c>
      <c r="O264" s="9">
        <f t="shared" si="9"/>
        <v>2.011782930176738</v>
      </c>
    </row>
    <row r="265" spans="14:15" x14ac:dyDescent="0.25">
      <c r="N265" s="16">
        <f t="shared" si="8"/>
        <v>3.287500000000013</v>
      </c>
      <c r="O265" s="9">
        <f t="shared" si="9"/>
        <v>2.012522740595255</v>
      </c>
    </row>
    <row r="266" spans="14:15" x14ac:dyDescent="0.25">
      <c r="N266" s="16">
        <f t="shared" si="8"/>
        <v>3.3000000000000131</v>
      </c>
      <c r="O266" s="9">
        <f t="shared" si="9"/>
        <v>2.0132597433773478</v>
      </c>
    </row>
    <row r="267" spans="14:15" x14ac:dyDescent="0.25">
      <c r="N267" s="16">
        <f t="shared" si="8"/>
        <v>3.3125000000000133</v>
      </c>
      <c r="O267" s="9">
        <f t="shared" si="9"/>
        <v>2.0139939597528573</v>
      </c>
    </row>
    <row r="268" spans="14:15" x14ac:dyDescent="0.25">
      <c r="N268" s="16">
        <f t="shared" si="8"/>
        <v>3.3250000000000135</v>
      </c>
      <c r="O268" s="9">
        <f t="shared" si="9"/>
        <v>2.0147254107117392</v>
      </c>
    </row>
    <row r="269" spans="14:15" x14ac:dyDescent="0.25">
      <c r="N269" s="16">
        <f t="shared" si="8"/>
        <v>3.3375000000000137</v>
      </c>
      <c r="O269" s="9">
        <f t="shared" si="9"/>
        <v>2.0154541170076614</v>
      </c>
    </row>
    <row r="270" spans="14:15" x14ac:dyDescent="0.25">
      <c r="N270" s="16">
        <f t="shared" si="8"/>
        <v>3.3500000000000139</v>
      </c>
      <c r="O270" s="9">
        <f t="shared" si="9"/>
        <v>2.0161800991615415</v>
      </c>
    </row>
    <row r="271" spans="14:15" x14ac:dyDescent="0.25">
      <c r="N271" s="16">
        <f t="shared" si="8"/>
        <v>3.362500000000014</v>
      </c>
      <c r="O271" s="9">
        <f t="shared" si="9"/>
        <v>2.0169033774650105</v>
      </c>
    </row>
    <row r="272" spans="14:15" x14ac:dyDescent="0.25">
      <c r="N272" s="16">
        <f t="shared" si="8"/>
        <v>3.3750000000000142</v>
      </c>
      <c r="O272" s="9">
        <f t="shared" si="9"/>
        <v>2.0176239719838174</v>
      </c>
    </row>
    <row r="273" spans="14:15" x14ac:dyDescent="0.25">
      <c r="N273" s="16">
        <f t="shared" si="8"/>
        <v>3.3875000000000144</v>
      </c>
      <c r="O273" s="9">
        <f t="shared" si="9"/>
        <v>2.0183419025611711</v>
      </c>
    </row>
    <row r="274" spans="14:15" x14ac:dyDescent="0.25">
      <c r="N274" s="16">
        <f t="shared" si="8"/>
        <v>3.4000000000000146</v>
      </c>
      <c r="O274" s="9">
        <f t="shared" si="9"/>
        <v>2.0190571888210158</v>
      </c>
    </row>
    <row r="275" spans="14:15" x14ac:dyDescent="0.25">
      <c r="N275" s="16">
        <f t="shared" si="8"/>
        <v>3.4125000000000147</v>
      </c>
      <c r="O275" s="9">
        <f t="shared" si="9"/>
        <v>2.0197698501712522</v>
      </c>
    </row>
    <row r="276" spans="14:15" x14ac:dyDescent="0.25">
      <c r="N276" s="16">
        <f t="shared" si="8"/>
        <v>3.4250000000000149</v>
      </c>
      <c r="O276" s="9">
        <f t="shared" si="9"/>
        <v>2.0204799058068965</v>
      </c>
    </row>
    <row r="277" spans="14:15" x14ac:dyDescent="0.25">
      <c r="N277" s="16">
        <f t="shared" si="8"/>
        <v>3.4375000000000151</v>
      </c>
      <c r="O277" s="9">
        <f t="shared" si="9"/>
        <v>2.0211873747131812</v>
      </c>
    </row>
    <row r="278" spans="14:15" x14ac:dyDescent="0.25">
      <c r="N278" s="16">
        <f t="shared" si="8"/>
        <v>3.4500000000000153</v>
      </c>
      <c r="O278" s="9">
        <f t="shared" si="9"/>
        <v>2.0218922756686037</v>
      </c>
    </row>
    <row r="279" spans="14:15" x14ac:dyDescent="0.25">
      <c r="N279" s="16">
        <f t="shared" si="8"/>
        <v>3.4625000000000155</v>
      </c>
      <c r="O279" s="9">
        <f t="shared" si="9"/>
        <v>2.0225946272479143</v>
      </c>
    </row>
    <row r="280" spans="14:15" x14ac:dyDescent="0.25">
      <c r="N280" s="16">
        <f t="shared" si="8"/>
        <v>3.4750000000000156</v>
      </c>
      <c r="O280" s="9">
        <f t="shared" si="9"/>
        <v>2.0232944478250547</v>
      </c>
    </row>
    <row r="281" spans="14:15" x14ac:dyDescent="0.25">
      <c r="N281" s="16">
        <f t="shared" si="8"/>
        <v>3.4875000000000158</v>
      </c>
      <c r="O281" s="9">
        <f t="shared" si="9"/>
        <v>2.0239917555760423</v>
      </c>
    </row>
    <row r="282" spans="14:15" x14ac:dyDescent="0.25">
      <c r="N282" s="16">
        <f t="shared" si="8"/>
        <v>3.500000000000016</v>
      </c>
      <c r="O282" s="9">
        <f t="shared" si="9"/>
        <v>2.0246865684818016</v>
      </c>
    </row>
    <row r="283" spans="14:15" x14ac:dyDescent="0.25">
      <c r="N283" s="16">
        <f t="shared" si="8"/>
        <v>3.5125000000000162</v>
      </c>
      <c r="O283" s="9">
        <f t="shared" si="9"/>
        <v>2.0253789043309465</v>
      </c>
    </row>
    <row r="284" spans="14:15" x14ac:dyDescent="0.25">
      <c r="N284" s="16">
        <f t="shared" si="8"/>
        <v>3.5250000000000163</v>
      </c>
      <c r="O284" s="9">
        <f t="shared" si="9"/>
        <v>2.0260687807225151</v>
      </c>
    </row>
    <row r="285" spans="14:15" x14ac:dyDescent="0.25">
      <c r="N285" s="16">
        <f t="shared" si="8"/>
        <v>3.5375000000000165</v>
      </c>
      <c r="O285" s="9">
        <f t="shared" si="9"/>
        <v>2.0267562150686498</v>
      </c>
    </row>
    <row r="286" spans="14:15" x14ac:dyDescent="0.25">
      <c r="N286" s="16">
        <f t="shared" si="8"/>
        <v>3.5500000000000167</v>
      </c>
      <c r="O286" s="9">
        <f t="shared" si="9"/>
        <v>2.0274412245972395</v>
      </c>
    </row>
    <row r="287" spans="14:15" x14ac:dyDescent="0.25">
      <c r="N287" s="16">
        <f t="shared" si="8"/>
        <v>3.5625000000000169</v>
      </c>
      <c r="O287" s="9">
        <f t="shared" si="9"/>
        <v>2.0281238263545052</v>
      </c>
    </row>
    <row r="288" spans="14:15" x14ac:dyDescent="0.25">
      <c r="N288" s="16">
        <f t="shared" si="8"/>
        <v>3.5750000000000171</v>
      </c>
      <c r="O288" s="9">
        <f t="shared" si="9"/>
        <v>2.0288040372075486</v>
      </c>
    </row>
    <row r="289" spans="14:15" x14ac:dyDescent="0.25">
      <c r="N289" s="16">
        <f t="shared" si="8"/>
        <v>3.5875000000000172</v>
      </c>
      <c r="O289" s="9">
        <f t="shared" si="9"/>
        <v>2.0294818738468514</v>
      </c>
    </row>
    <row r="290" spans="14:15" x14ac:dyDescent="0.25">
      <c r="N290" s="16">
        <f t="shared" si="8"/>
        <v>3.6000000000000174</v>
      </c>
      <c r="O290" s="9">
        <f t="shared" si="9"/>
        <v>2.0301573527887338</v>
      </c>
    </row>
    <row r="291" spans="14:15" x14ac:dyDescent="0.25">
      <c r="N291" s="16">
        <f t="shared" si="8"/>
        <v>3.6125000000000176</v>
      </c>
      <c r="O291" s="9">
        <f t="shared" si="9"/>
        <v>2.0308304903777676</v>
      </c>
    </row>
    <row r="292" spans="14:15" x14ac:dyDescent="0.25">
      <c r="N292" s="16">
        <f t="shared" si="8"/>
        <v>3.6250000000000178</v>
      </c>
      <c r="O292" s="9">
        <f t="shared" si="9"/>
        <v>2.0315013027891502</v>
      </c>
    </row>
    <row r="293" spans="14:15" x14ac:dyDescent="0.25">
      <c r="N293" s="16">
        <f t="shared" si="8"/>
        <v>3.6375000000000179</v>
      </c>
      <c r="O293" s="9">
        <f t="shared" si="9"/>
        <v>2.0321698060310371</v>
      </c>
    </row>
    <row r="294" spans="14:15" x14ac:dyDescent="0.25">
      <c r="N294" s="16">
        <f t="shared" si="8"/>
        <v>3.6500000000000181</v>
      </c>
      <c r="O294" s="9">
        <f t="shared" si="9"/>
        <v>2.0328360159468337</v>
      </c>
    </row>
    <row r="295" spans="14:15" x14ac:dyDescent="0.25">
      <c r="N295" s="16">
        <f t="shared" si="8"/>
        <v>3.6625000000000183</v>
      </c>
      <c r="O295" s="9">
        <f t="shared" si="9"/>
        <v>2.0334999482174476</v>
      </c>
    </row>
    <row r="296" spans="14:15" x14ac:dyDescent="0.25">
      <c r="N296" s="16">
        <f t="shared" si="8"/>
        <v>3.6750000000000185</v>
      </c>
      <c r="O296" s="9">
        <f t="shared" si="9"/>
        <v>2.0341616183635054</v>
      </c>
    </row>
    <row r="297" spans="14:15" x14ac:dyDescent="0.25">
      <c r="N297" s="16">
        <f t="shared" si="8"/>
        <v>3.6875000000000187</v>
      </c>
      <c r="O297" s="9">
        <f t="shared" si="9"/>
        <v>2.0348210417475263</v>
      </c>
    </row>
    <row r="298" spans="14:15" x14ac:dyDescent="0.25">
      <c r="N298" s="16">
        <f t="shared" si="8"/>
        <v>3.7000000000000188</v>
      </c>
      <c r="O298" s="9">
        <f t="shared" si="9"/>
        <v>2.0354782335760659</v>
      </c>
    </row>
    <row r="299" spans="14:15" x14ac:dyDescent="0.25">
      <c r="N299" s="16">
        <f t="shared" si="8"/>
        <v>3.712500000000019</v>
      </c>
      <c r="O299" s="9">
        <f t="shared" si="9"/>
        <v>2.0361332089018176</v>
      </c>
    </row>
    <row r="300" spans="14:15" x14ac:dyDescent="0.25">
      <c r="N300" s="16">
        <f t="shared" si="8"/>
        <v>3.7250000000000192</v>
      </c>
      <c r="O300" s="9">
        <f t="shared" si="9"/>
        <v>2.0367859826256827</v>
      </c>
    </row>
    <row r="301" spans="14:15" x14ac:dyDescent="0.25">
      <c r="N301" s="16">
        <f t="shared" si="8"/>
        <v>3.7375000000000194</v>
      </c>
      <c r="O301" s="9">
        <f t="shared" si="9"/>
        <v>2.0374365694988046</v>
      </c>
    </row>
    <row r="302" spans="14:15" x14ac:dyDescent="0.25">
      <c r="N302" s="16">
        <f t="shared" si="8"/>
        <v>3.7500000000000195</v>
      </c>
      <c r="O302" s="9">
        <f t="shared" si="9"/>
        <v>2.0380849841245676</v>
      </c>
    </row>
    <row r="303" spans="14:15" x14ac:dyDescent="0.25">
      <c r="N303" s="16">
        <f t="shared" si="8"/>
        <v>3.7625000000000197</v>
      </c>
      <c r="O303" s="9">
        <f t="shared" si="9"/>
        <v>2.0387312409605651</v>
      </c>
    </row>
    <row r="304" spans="14:15" x14ac:dyDescent="0.25">
      <c r="N304" s="16">
        <f t="shared" si="8"/>
        <v>3.7750000000000199</v>
      </c>
      <c r="O304" s="9">
        <f t="shared" si="9"/>
        <v>2.0393753543205331</v>
      </c>
    </row>
    <row r="305" spans="14:15" x14ac:dyDescent="0.25">
      <c r="N305" s="16">
        <f t="shared" si="8"/>
        <v>3.7875000000000201</v>
      </c>
      <c r="O305" s="9">
        <f t="shared" si="9"/>
        <v>2.040017338376253</v>
      </c>
    </row>
    <row r="306" spans="14:15" x14ac:dyDescent="0.25">
      <c r="N306" s="16">
        <f t="shared" si="8"/>
        <v>3.8000000000000203</v>
      </c>
      <c r="O306" s="9">
        <f t="shared" si="9"/>
        <v>2.0406572071594216</v>
      </c>
    </row>
    <row r="307" spans="14:15" x14ac:dyDescent="0.25">
      <c r="N307" s="16">
        <f t="shared" si="8"/>
        <v>3.8125000000000204</v>
      </c>
      <c r="O307" s="9">
        <f t="shared" si="9"/>
        <v>2.0412949745634927</v>
      </c>
    </row>
    <row r="308" spans="14:15" x14ac:dyDescent="0.25">
      <c r="N308" s="16">
        <f t="shared" si="8"/>
        <v>3.8250000000000206</v>
      </c>
      <c r="O308" s="9">
        <f t="shared" si="9"/>
        <v>2.0419306543454856</v>
      </c>
    </row>
    <row r="309" spans="14:15" x14ac:dyDescent="0.25">
      <c r="N309" s="16">
        <f t="shared" si="8"/>
        <v>3.8375000000000208</v>
      </c>
      <c r="O309" s="9">
        <f t="shared" si="9"/>
        <v>2.0425642601277669</v>
      </c>
    </row>
    <row r="310" spans="14:15" x14ac:dyDescent="0.25">
      <c r="N310" s="16">
        <f t="shared" si="8"/>
        <v>3.850000000000021</v>
      </c>
      <c r="O310" s="9">
        <f t="shared" si="9"/>
        <v>2.0431958053998014</v>
      </c>
    </row>
    <row r="311" spans="14:15" x14ac:dyDescent="0.25">
      <c r="N311" s="16">
        <f t="shared" si="8"/>
        <v>3.8625000000000211</v>
      </c>
      <c r="O311" s="9">
        <f t="shared" si="9"/>
        <v>2.0438253035198755</v>
      </c>
    </row>
    <row r="312" spans="14:15" x14ac:dyDescent="0.25">
      <c r="N312" s="16">
        <f t="shared" si="8"/>
        <v>3.8750000000000213</v>
      </c>
      <c r="O312" s="9">
        <f t="shared" si="9"/>
        <v>2.0444527677167925</v>
      </c>
    </row>
    <row r="313" spans="14:15" x14ac:dyDescent="0.25">
      <c r="N313" s="16">
        <f t="shared" si="8"/>
        <v>3.8875000000000215</v>
      </c>
      <c r="O313" s="9">
        <f t="shared" si="9"/>
        <v>2.0450782110915409</v>
      </c>
    </row>
    <row r="314" spans="14:15" x14ac:dyDescent="0.25">
      <c r="N314" s="16">
        <f t="shared" si="8"/>
        <v>3.9000000000000217</v>
      </c>
      <c r="O314" s="9">
        <f t="shared" si="9"/>
        <v>2.0457016466189351</v>
      </c>
    </row>
    <row r="315" spans="14:15" x14ac:dyDescent="0.25">
      <c r="N315" s="16">
        <f t="shared" si="8"/>
        <v>3.9125000000000218</v>
      </c>
      <c r="O315" s="9">
        <f t="shared" si="9"/>
        <v>2.0463230871492311</v>
      </c>
    </row>
    <row r="316" spans="14:15" x14ac:dyDescent="0.25">
      <c r="N316" s="16">
        <f t="shared" si="8"/>
        <v>3.925000000000022</v>
      </c>
      <c r="O316" s="9">
        <f t="shared" si="9"/>
        <v>2.0469425454097161</v>
      </c>
    </row>
    <row r="317" spans="14:15" x14ac:dyDescent="0.25">
      <c r="N317" s="16">
        <f t="shared" si="8"/>
        <v>3.9375000000000222</v>
      </c>
      <c r="O317" s="9">
        <f t="shared" si="9"/>
        <v>2.0475600340062714</v>
      </c>
    </row>
    <row r="318" spans="14:15" x14ac:dyDescent="0.25">
      <c r="N318" s="16">
        <f t="shared" si="8"/>
        <v>3.9500000000000224</v>
      </c>
      <c r="O318" s="9">
        <f t="shared" si="9"/>
        <v>2.0481755654249119</v>
      </c>
    </row>
    <row r="319" spans="14:15" x14ac:dyDescent="0.25">
      <c r="N319" s="16">
        <f t="shared" si="8"/>
        <v>3.9625000000000226</v>
      </c>
      <c r="O319" s="9">
        <f t="shared" si="9"/>
        <v>2.0487891520333013</v>
      </c>
    </row>
    <row r="320" spans="14:15" x14ac:dyDescent="0.25">
      <c r="N320" s="16">
        <f t="shared" si="8"/>
        <v>3.9750000000000227</v>
      </c>
      <c r="O320" s="9">
        <f t="shared" si="9"/>
        <v>2.049400806082244</v>
      </c>
    </row>
    <row r="321" spans="14:15" x14ac:dyDescent="0.25">
      <c r="N321" s="16">
        <f t="shared" si="8"/>
        <v>3.9875000000000229</v>
      </c>
      <c r="O321" s="9">
        <f t="shared" si="9"/>
        <v>2.0500105397071504</v>
      </c>
    </row>
    <row r="322" spans="14:15" x14ac:dyDescent="0.25">
      <c r="N322" s="16">
        <f t="shared" si="8"/>
        <v>4.0000000000000231</v>
      </c>
      <c r="O322" s="9">
        <f t="shared" si="9"/>
        <v>2.050618364929484</v>
      </c>
    </row>
    <row r="323" spans="14:15" x14ac:dyDescent="0.25">
      <c r="N323" s="16">
        <f t="shared" ref="N323:N386" si="10">N322+$J$22</f>
        <v>4.0125000000000233</v>
      </c>
      <c r="O323" s="9">
        <f t="shared" ref="O323:O386" si="11">0.1942*LN(N323)+1.7814</f>
        <v>2.0512242936581826</v>
      </c>
    </row>
    <row r="324" spans="14:15" x14ac:dyDescent="0.25">
      <c r="N324" s="16">
        <f t="shared" si="10"/>
        <v>4.0250000000000234</v>
      </c>
      <c r="O324" s="9">
        <f t="shared" si="11"/>
        <v>2.0518283376910573</v>
      </c>
    </row>
    <row r="325" spans="14:15" x14ac:dyDescent="0.25">
      <c r="N325" s="16">
        <f t="shared" si="10"/>
        <v>4.0375000000000236</v>
      </c>
      <c r="O325" s="9">
        <f t="shared" si="11"/>
        <v>2.0524305087161734</v>
      </c>
    </row>
    <row r="326" spans="14:15" x14ac:dyDescent="0.25">
      <c r="N326" s="16">
        <f t="shared" si="10"/>
        <v>4.0500000000000238</v>
      </c>
      <c r="O326" s="9">
        <f t="shared" si="11"/>
        <v>2.0530308183132036</v>
      </c>
    </row>
    <row r="327" spans="14:15" x14ac:dyDescent="0.25">
      <c r="N327" s="16">
        <f t="shared" si="10"/>
        <v>4.062500000000024</v>
      </c>
      <c r="O327" s="9">
        <f t="shared" si="11"/>
        <v>2.0536292779547685</v>
      </c>
    </row>
    <row r="328" spans="14:15" x14ac:dyDescent="0.25">
      <c r="N328" s="16">
        <f t="shared" si="10"/>
        <v>4.0750000000000242</v>
      </c>
      <c r="O328" s="9">
        <f t="shared" si="11"/>
        <v>2.054225899007748</v>
      </c>
    </row>
    <row r="329" spans="14:15" x14ac:dyDescent="0.25">
      <c r="N329" s="16">
        <f t="shared" si="10"/>
        <v>4.0875000000000243</v>
      </c>
      <c r="O329" s="9">
        <f t="shared" si="11"/>
        <v>2.0548206927345802</v>
      </c>
    </row>
    <row r="330" spans="14:15" x14ac:dyDescent="0.25">
      <c r="N330" s="16">
        <f t="shared" si="10"/>
        <v>4.1000000000000245</v>
      </c>
      <c r="O330" s="9">
        <f t="shared" si="11"/>
        <v>2.0554136702945343</v>
      </c>
    </row>
    <row r="331" spans="14:15" x14ac:dyDescent="0.25">
      <c r="N331" s="16">
        <f t="shared" si="10"/>
        <v>4.1125000000000247</v>
      </c>
      <c r="O331" s="9">
        <f t="shared" si="11"/>
        <v>2.0560048427449686</v>
      </c>
    </row>
    <row r="332" spans="14:15" x14ac:dyDescent="0.25">
      <c r="N332" s="16">
        <f t="shared" si="10"/>
        <v>4.1250000000000249</v>
      </c>
      <c r="O332" s="9">
        <f t="shared" si="11"/>
        <v>2.0565942210425678</v>
      </c>
    </row>
    <row r="333" spans="14:15" x14ac:dyDescent="0.25">
      <c r="N333" s="16">
        <f t="shared" si="10"/>
        <v>4.137500000000025</v>
      </c>
      <c r="O333" s="9">
        <f t="shared" si="11"/>
        <v>2.057181816044559</v>
      </c>
    </row>
    <row r="334" spans="14:15" x14ac:dyDescent="0.25">
      <c r="N334" s="16">
        <f t="shared" si="10"/>
        <v>4.1500000000000252</v>
      </c>
      <c r="O334" s="9">
        <f t="shared" si="11"/>
        <v>2.0577676385099157</v>
      </c>
    </row>
    <row r="335" spans="14:15" x14ac:dyDescent="0.25">
      <c r="N335" s="16">
        <f t="shared" si="10"/>
        <v>4.1625000000000254</v>
      </c>
      <c r="O335" s="9">
        <f t="shared" si="11"/>
        <v>2.0583516991005357</v>
      </c>
    </row>
    <row r="336" spans="14:15" x14ac:dyDescent="0.25">
      <c r="N336" s="16">
        <f t="shared" si="10"/>
        <v>4.1750000000000256</v>
      </c>
      <c r="O336" s="9">
        <f t="shared" si="11"/>
        <v>2.0589340083824088</v>
      </c>
    </row>
    <row r="337" spans="14:15" x14ac:dyDescent="0.25">
      <c r="N337" s="16">
        <f t="shared" si="10"/>
        <v>4.1875000000000258</v>
      </c>
      <c r="O337" s="9">
        <f t="shared" si="11"/>
        <v>2.0595145768267615</v>
      </c>
    </row>
    <row r="338" spans="14:15" x14ac:dyDescent="0.25">
      <c r="N338" s="16">
        <f t="shared" si="10"/>
        <v>4.2000000000000259</v>
      </c>
      <c r="O338" s="9">
        <f t="shared" si="11"/>
        <v>2.0600934148111878</v>
      </c>
    </row>
    <row r="339" spans="14:15" x14ac:dyDescent="0.25">
      <c r="N339" s="16">
        <f t="shared" si="10"/>
        <v>4.2125000000000261</v>
      </c>
      <c r="O339" s="9">
        <f t="shared" si="11"/>
        <v>2.0606705326207622</v>
      </c>
    </row>
    <row r="340" spans="14:15" x14ac:dyDescent="0.25">
      <c r="N340" s="16">
        <f t="shared" si="10"/>
        <v>4.2250000000000263</v>
      </c>
      <c r="O340" s="9">
        <f t="shared" si="11"/>
        <v>2.0612459404491359</v>
      </c>
    </row>
    <row r="341" spans="14:15" x14ac:dyDescent="0.25">
      <c r="N341" s="16">
        <f t="shared" si="10"/>
        <v>4.2375000000000265</v>
      </c>
      <c r="O341" s="9">
        <f t="shared" si="11"/>
        <v>2.061819648399617</v>
      </c>
    </row>
    <row r="342" spans="14:15" x14ac:dyDescent="0.25">
      <c r="N342" s="16">
        <f t="shared" si="10"/>
        <v>4.2500000000000266</v>
      </c>
      <c r="O342" s="9">
        <f t="shared" si="11"/>
        <v>2.0623916664862358</v>
      </c>
    </row>
    <row r="343" spans="14:15" x14ac:dyDescent="0.25">
      <c r="N343" s="16">
        <f t="shared" si="10"/>
        <v>4.2625000000000268</v>
      </c>
      <c r="O343" s="9">
        <f t="shared" si="11"/>
        <v>2.0629620046347927</v>
      </c>
    </row>
    <row r="344" spans="14:15" x14ac:dyDescent="0.25">
      <c r="N344" s="16">
        <f t="shared" si="10"/>
        <v>4.275000000000027</v>
      </c>
      <c r="O344" s="9">
        <f t="shared" si="11"/>
        <v>2.0635306726838913</v>
      </c>
    </row>
    <row r="345" spans="14:15" x14ac:dyDescent="0.25">
      <c r="N345" s="16">
        <f t="shared" si="10"/>
        <v>4.2875000000000272</v>
      </c>
      <c r="O345" s="9">
        <f t="shared" si="11"/>
        <v>2.064097680385959</v>
      </c>
    </row>
    <row r="346" spans="14:15" x14ac:dyDescent="0.25">
      <c r="N346" s="16">
        <f t="shared" si="10"/>
        <v>4.3000000000000274</v>
      </c>
      <c r="O346" s="9">
        <f t="shared" si="11"/>
        <v>2.0646630374082475</v>
      </c>
    </row>
    <row r="347" spans="14:15" x14ac:dyDescent="0.25">
      <c r="N347" s="16">
        <f t="shared" si="10"/>
        <v>4.3125000000000275</v>
      </c>
      <c r="O347" s="9">
        <f t="shared" si="11"/>
        <v>2.0652267533338238</v>
      </c>
    </row>
    <row r="348" spans="14:15" x14ac:dyDescent="0.25">
      <c r="N348" s="16">
        <f t="shared" si="10"/>
        <v>4.3250000000000277</v>
      </c>
      <c r="O348" s="9">
        <f t="shared" si="11"/>
        <v>2.0657888376625437</v>
      </c>
    </row>
    <row r="349" spans="14:15" x14ac:dyDescent="0.25">
      <c r="N349" s="16">
        <f t="shared" si="10"/>
        <v>4.3375000000000279</v>
      </c>
      <c r="O349" s="9">
        <f t="shared" si="11"/>
        <v>2.0663492998120137</v>
      </c>
    </row>
    <row r="350" spans="14:15" x14ac:dyDescent="0.25">
      <c r="N350" s="16">
        <f t="shared" si="10"/>
        <v>4.3500000000000281</v>
      </c>
      <c r="O350" s="9">
        <f t="shared" si="11"/>
        <v>2.0669081491185364</v>
      </c>
    </row>
    <row r="351" spans="14:15" x14ac:dyDescent="0.25">
      <c r="N351" s="16">
        <f t="shared" si="10"/>
        <v>4.3625000000000282</v>
      </c>
      <c r="O351" s="9">
        <f t="shared" si="11"/>
        <v>2.0674653948380448</v>
      </c>
    </row>
    <row r="352" spans="14:15" x14ac:dyDescent="0.25">
      <c r="N352" s="16">
        <f t="shared" si="10"/>
        <v>4.3750000000000284</v>
      </c>
      <c r="O352" s="9">
        <f t="shared" si="11"/>
        <v>2.0680210461470212</v>
      </c>
    </row>
    <row r="353" spans="14:15" x14ac:dyDescent="0.25">
      <c r="N353" s="16">
        <f t="shared" si="10"/>
        <v>4.3875000000000286</v>
      </c>
      <c r="O353" s="9">
        <f t="shared" si="11"/>
        <v>2.0685751121434048</v>
      </c>
    </row>
    <row r="354" spans="14:15" x14ac:dyDescent="0.25">
      <c r="N354" s="16">
        <f t="shared" si="10"/>
        <v>4.4000000000000288</v>
      </c>
      <c r="O354" s="9">
        <f t="shared" si="11"/>
        <v>2.0691276018474838</v>
      </c>
    </row>
    <row r="355" spans="14:15" x14ac:dyDescent="0.25">
      <c r="N355" s="16">
        <f t="shared" si="10"/>
        <v>4.412500000000029</v>
      </c>
      <c r="O355" s="9">
        <f t="shared" si="11"/>
        <v>2.06967852420278</v>
      </c>
    </row>
    <row r="356" spans="14:15" x14ac:dyDescent="0.25">
      <c r="N356" s="16">
        <f t="shared" si="10"/>
        <v>4.4250000000000291</v>
      </c>
      <c r="O356" s="9">
        <f t="shared" si="11"/>
        <v>2.0702278880769125</v>
      </c>
    </row>
    <row r="357" spans="14:15" x14ac:dyDescent="0.25">
      <c r="N357" s="16">
        <f t="shared" si="10"/>
        <v>4.4375000000000293</v>
      </c>
      <c r="O357" s="9">
        <f t="shared" si="11"/>
        <v>2.0707757022624591</v>
      </c>
    </row>
    <row r="358" spans="14:15" x14ac:dyDescent="0.25">
      <c r="N358" s="16">
        <f t="shared" si="10"/>
        <v>4.4500000000000295</v>
      </c>
      <c r="O358" s="9">
        <f t="shared" si="11"/>
        <v>2.0713219754777978</v>
      </c>
    </row>
    <row r="359" spans="14:15" x14ac:dyDescent="0.25">
      <c r="N359" s="16">
        <f t="shared" si="10"/>
        <v>4.4625000000000297</v>
      </c>
      <c r="O359" s="9">
        <f t="shared" si="11"/>
        <v>2.0718667163679396</v>
      </c>
    </row>
    <row r="360" spans="14:15" x14ac:dyDescent="0.25">
      <c r="N360" s="16">
        <f t="shared" si="10"/>
        <v>4.4750000000000298</v>
      </c>
      <c r="O360" s="9">
        <f t="shared" si="11"/>
        <v>2.0724099335053494</v>
      </c>
    </row>
    <row r="361" spans="14:15" x14ac:dyDescent="0.25">
      <c r="N361" s="16">
        <f t="shared" si="10"/>
        <v>4.48750000000003</v>
      </c>
      <c r="O361" s="9">
        <f t="shared" si="11"/>
        <v>2.0729516353907576</v>
      </c>
    </row>
    <row r="362" spans="14:15" x14ac:dyDescent="0.25">
      <c r="N362" s="16">
        <f t="shared" si="10"/>
        <v>4.5000000000000302</v>
      </c>
      <c r="O362" s="9">
        <f t="shared" si="11"/>
        <v>2.0734918304539538</v>
      </c>
    </row>
    <row r="363" spans="14:15" x14ac:dyDescent="0.25">
      <c r="N363" s="16">
        <f t="shared" si="10"/>
        <v>4.5125000000000304</v>
      </c>
      <c r="O363" s="9">
        <f t="shared" si="11"/>
        <v>2.0740305270545791</v>
      </c>
    </row>
    <row r="364" spans="14:15" x14ac:dyDescent="0.25">
      <c r="N364" s="16">
        <f t="shared" si="10"/>
        <v>4.5250000000000306</v>
      </c>
      <c r="O364" s="9">
        <f t="shared" si="11"/>
        <v>2.0745677334828985</v>
      </c>
    </row>
    <row r="365" spans="14:15" x14ac:dyDescent="0.25">
      <c r="N365" s="16">
        <f t="shared" si="10"/>
        <v>4.5375000000000307</v>
      </c>
      <c r="O365" s="9">
        <f t="shared" si="11"/>
        <v>2.0751034579605676</v>
      </c>
    </row>
    <row r="366" spans="14:15" x14ac:dyDescent="0.25">
      <c r="N366" s="16">
        <f t="shared" si="10"/>
        <v>4.5500000000000309</v>
      </c>
      <c r="O366" s="9">
        <f t="shared" si="11"/>
        <v>2.0756377086413886</v>
      </c>
    </row>
    <row r="367" spans="14:15" x14ac:dyDescent="0.25">
      <c r="N367" s="16">
        <f t="shared" si="10"/>
        <v>4.5625000000000311</v>
      </c>
      <c r="O367" s="9">
        <f t="shared" si="11"/>
        <v>2.0761704936120533</v>
      </c>
    </row>
    <row r="368" spans="14:15" x14ac:dyDescent="0.25">
      <c r="N368" s="16">
        <f t="shared" si="10"/>
        <v>4.5750000000000313</v>
      </c>
      <c r="O368" s="9">
        <f t="shared" si="11"/>
        <v>2.0767018208928789</v>
      </c>
    </row>
    <row r="369" spans="14:15" x14ac:dyDescent="0.25">
      <c r="N369" s="16">
        <f t="shared" si="10"/>
        <v>4.5875000000000314</v>
      </c>
      <c r="O369" s="9">
        <f t="shared" si="11"/>
        <v>2.0772316984385313</v>
      </c>
    </row>
    <row r="370" spans="14:15" x14ac:dyDescent="0.25">
      <c r="N370" s="16">
        <f t="shared" si="10"/>
        <v>4.6000000000000316</v>
      </c>
      <c r="O370" s="9">
        <f t="shared" si="11"/>
        <v>2.0777601341387402</v>
      </c>
    </row>
    <row r="371" spans="14:15" x14ac:dyDescent="0.25">
      <c r="N371" s="16">
        <f t="shared" si="10"/>
        <v>4.6125000000000318</v>
      </c>
      <c r="O371" s="9">
        <f t="shared" si="11"/>
        <v>2.078287135819004</v>
      </c>
    </row>
    <row r="372" spans="14:15" x14ac:dyDescent="0.25">
      <c r="N372" s="16">
        <f t="shared" si="10"/>
        <v>4.625000000000032</v>
      </c>
      <c r="O372" s="9">
        <f t="shared" si="11"/>
        <v>2.0788127112412855</v>
      </c>
    </row>
    <row r="373" spans="14:15" x14ac:dyDescent="0.25">
      <c r="N373" s="16">
        <f t="shared" si="10"/>
        <v>4.6375000000000322</v>
      </c>
      <c r="O373" s="9">
        <f t="shared" si="11"/>
        <v>2.0793368681046975</v>
      </c>
    </row>
    <row r="374" spans="14:15" x14ac:dyDescent="0.25">
      <c r="N374" s="16">
        <f t="shared" si="10"/>
        <v>4.6500000000000323</v>
      </c>
      <c r="O374" s="9">
        <f t="shared" si="11"/>
        <v>2.0798596140461787</v>
      </c>
    </row>
    <row r="375" spans="14:15" x14ac:dyDescent="0.25">
      <c r="N375" s="16">
        <f t="shared" si="10"/>
        <v>4.6625000000000325</v>
      </c>
      <c r="O375" s="9">
        <f t="shared" si="11"/>
        <v>2.0803809566411626</v>
      </c>
    </row>
    <row r="376" spans="14:15" x14ac:dyDescent="0.25">
      <c r="N376" s="16">
        <f t="shared" si="10"/>
        <v>4.6750000000000327</v>
      </c>
      <c r="O376" s="9">
        <f t="shared" si="11"/>
        <v>2.0809009034042356</v>
      </c>
    </row>
    <row r="377" spans="14:15" x14ac:dyDescent="0.25">
      <c r="N377" s="16">
        <f t="shared" si="10"/>
        <v>4.6875000000000329</v>
      </c>
      <c r="O377" s="9">
        <f t="shared" si="11"/>
        <v>2.0814194617897877</v>
      </c>
    </row>
    <row r="378" spans="14:15" x14ac:dyDescent="0.25">
      <c r="N378" s="16">
        <f t="shared" si="10"/>
        <v>4.700000000000033</v>
      </c>
      <c r="O378" s="9">
        <f t="shared" si="11"/>
        <v>2.081936639192651</v>
      </c>
    </row>
    <row r="379" spans="14:15" x14ac:dyDescent="0.25">
      <c r="N379" s="16">
        <f t="shared" si="10"/>
        <v>4.7125000000000332</v>
      </c>
      <c r="O379" s="9">
        <f t="shared" si="11"/>
        <v>2.0824524429487372</v>
      </c>
    </row>
    <row r="380" spans="14:15" x14ac:dyDescent="0.25">
      <c r="N380" s="16">
        <f t="shared" si="10"/>
        <v>4.7250000000000334</v>
      </c>
      <c r="O380" s="9">
        <f t="shared" si="11"/>
        <v>2.0829668803356576</v>
      </c>
    </row>
    <row r="381" spans="14:15" x14ac:dyDescent="0.25">
      <c r="N381" s="16">
        <f t="shared" si="10"/>
        <v>4.7375000000000336</v>
      </c>
      <c r="O381" s="9">
        <f t="shared" si="11"/>
        <v>2.0834799585733408</v>
      </c>
    </row>
    <row r="382" spans="14:15" x14ac:dyDescent="0.25">
      <c r="N382" s="16">
        <f t="shared" si="10"/>
        <v>4.7500000000000338</v>
      </c>
      <c r="O382" s="9">
        <f t="shared" si="11"/>
        <v>2.0839916848246416</v>
      </c>
    </row>
    <row r="383" spans="14:15" x14ac:dyDescent="0.25">
      <c r="N383" s="16">
        <f t="shared" si="10"/>
        <v>4.7625000000000339</v>
      </c>
      <c r="O383" s="9">
        <f t="shared" si="11"/>
        <v>2.084502066195939</v>
      </c>
    </row>
    <row r="384" spans="14:15" x14ac:dyDescent="0.25">
      <c r="N384" s="16">
        <f t="shared" si="10"/>
        <v>4.7750000000000341</v>
      </c>
      <c r="O384" s="9">
        <f t="shared" si="11"/>
        <v>2.0850111097377306</v>
      </c>
    </row>
    <row r="385" spans="14:15" x14ac:dyDescent="0.25">
      <c r="N385" s="16">
        <f t="shared" si="10"/>
        <v>4.7875000000000343</v>
      </c>
      <c r="O385" s="9">
        <f t="shared" si="11"/>
        <v>2.085518822445215</v>
      </c>
    </row>
    <row r="386" spans="14:15" x14ac:dyDescent="0.25">
      <c r="N386" s="16">
        <f t="shared" si="10"/>
        <v>4.8000000000000345</v>
      </c>
      <c r="O386" s="9">
        <f t="shared" si="11"/>
        <v>2.0860252112588702</v>
      </c>
    </row>
    <row r="387" spans="14:15" x14ac:dyDescent="0.25">
      <c r="N387" s="16">
        <f t="shared" ref="N387:N450" si="12">N386+$J$22</f>
        <v>4.8125000000000346</v>
      </c>
      <c r="O387" s="9">
        <f t="shared" ref="O387:O450" si="13">0.1942*LN(N387)+1.7814</f>
        <v>2.0865302830650214</v>
      </c>
    </row>
    <row r="388" spans="14:15" x14ac:dyDescent="0.25">
      <c r="N388" s="16">
        <f t="shared" si="12"/>
        <v>4.8250000000000348</v>
      </c>
      <c r="O388" s="9">
        <f t="shared" si="13"/>
        <v>2.087034044696404</v>
      </c>
    </row>
    <row r="389" spans="14:15" x14ac:dyDescent="0.25">
      <c r="N389" s="16">
        <f t="shared" si="12"/>
        <v>4.837500000000035</v>
      </c>
      <c r="O389" s="9">
        <f t="shared" si="13"/>
        <v>2.0875365029327173</v>
      </c>
    </row>
    <row r="390" spans="14:15" x14ac:dyDescent="0.25">
      <c r="N390" s="16">
        <f t="shared" si="12"/>
        <v>4.8500000000000352</v>
      </c>
      <c r="O390" s="9">
        <f t="shared" si="13"/>
        <v>2.0880376645011736</v>
      </c>
    </row>
    <row r="391" spans="14:15" x14ac:dyDescent="0.25">
      <c r="N391" s="16">
        <f t="shared" si="12"/>
        <v>4.8625000000000353</v>
      </c>
      <c r="O391" s="9">
        <f t="shared" si="13"/>
        <v>2.0885375360770362</v>
      </c>
    </row>
    <row r="392" spans="14:15" x14ac:dyDescent="0.25">
      <c r="N392" s="16">
        <f t="shared" si="12"/>
        <v>4.8750000000000355</v>
      </c>
      <c r="O392" s="9">
        <f t="shared" si="13"/>
        <v>2.0890361242841546</v>
      </c>
    </row>
    <row r="393" spans="14:15" x14ac:dyDescent="0.25">
      <c r="N393" s="16">
        <f t="shared" si="12"/>
        <v>4.8875000000000357</v>
      </c>
      <c r="O393" s="9">
        <f t="shared" si="13"/>
        <v>2.0895334356954915</v>
      </c>
    </row>
    <row r="394" spans="14:15" x14ac:dyDescent="0.25">
      <c r="N394" s="16">
        <f t="shared" si="12"/>
        <v>4.9000000000000359</v>
      </c>
      <c r="O394" s="9">
        <f t="shared" si="13"/>
        <v>2.0900294768336414</v>
      </c>
    </row>
    <row r="395" spans="14:15" x14ac:dyDescent="0.25">
      <c r="N395" s="16">
        <f t="shared" si="12"/>
        <v>4.9125000000000361</v>
      </c>
      <c r="O395" s="9">
        <f t="shared" si="13"/>
        <v>2.0905242541713442</v>
      </c>
    </row>
    <row r="396" spans="14:15" x14ac:dyDescent="0.25">
      <c r="N396" s="16">
        <f t="shared" si="12"/>
        <v>4.9250000000000362</v>
      </c>
      <c r="O396" s="9">
        <f t="shared" si="13"/>
        <v>2.0910177741319926</v>
      </c>
    </row>
    <row r="397" spans="14:15" x14ac:dyDescent="0.25">
      <c r="N397" s="16">
        <f t="shared" si="12"/>
        <v>4.9375000000000364</v>
      </c>
      <c r="O397" s="9">
        <f t="shared" si="13"/>
        <v>2.0915100430901314</v>
      </c>
    </row>
    <row r="398" spans="14:15" x14ac:dyDescent="0.25">
      <c r="N398" s="16">
        <f t="shared" si="12"/>
        <v>4.9500000000000366</v>
      </c>
      <c r="O398" s="9">
        <f t="shared" si="13"/>
        <v>2.092001067371954</v>
      </c>
    </row>
    <row r="399" spans="14:15" x14ac:dyDescent="0.25">
      <c r="N399" s="16">
        <f t="shared" si="12"/>
        <v>4.9625000000000368</v>
      </c>
      <c r="O399" s="9">
        <f t="shared" si="13"/>
        <v>2.0924908532557862</v>
      </c>
    </row>
    <row r="400" spans="14:15" x14ac:dyDescent="0.25">
      <c r="N400" s="16">
        <f t="shared" si="12"/>
        <v>4.9750000000000369</v>
      </c>
      <c r="O400" s="9">
        <f t="shared" si="13"/>
        <v>2.0929794069725718</v>
      </c>
    </row>
    <row r="401" spans="14:15" x14ac:dyDescent="0.25">
      <c r="N401" s="16">
        <f t="shared" si="12"/>
        <v>4.9875000000000371</v>
      </c>
      <c r="O401" s="9">
        <f t="shared" si="13"/>
        <v>2.0934667347063454</v>
      </c>
    </row>
    <row r="402" spans="14:15" x14ac:dyDescent="0.25">
      <c r="N402" s="16">
        <f t="shared" si="12"/>
        <v>5.0000000000000373</v>
      </c>
      <c r="O402" s="9">
        <f t="shared" si="13"/>
        <v>2.093952842594704</v>
      </c>
    </row>
    <row r="403" spans="14:15" x14ac:dyDescent="0.25">
      <c r="N403" s="16">
        <f t="shared" si="12"/>
        <v>5.0125000000000375</v>
      </c>
      <c r="O403" s="9">
        <f t="shared" si="13"/>
        <v>2.0944377367292697</v>
      </c>
    </row>
    <row r="404" spans="14:15" x14ac:dyDescent="0.25">
      <c r="N404" s="16">
        <f t="shared" si="12"/>
        <v>5.0250000000000377</v>
      </c>
      <c r="O404" s="9">
        <f t="shared" si="13"/>
        <v>2.0949214231561477</v>
      </c>
    </row>
    <row r="405" spans="14:15" x14ac:dyDescent="0.25">
      <c r="N405" s="16">
        <f t="shared" si="12"/>
        <v>5.0375000000000378</v>
      </c>
      <c r="O405" s="9">
        <f t="shared" si="13"/>
        <v>2.0954039078763795</v>
      </c>
    </row>
    <row r="406" spans="14:15" x14ac:dyDescent="0.25">
      <c r="N406" s="16">
        <f t="shared" si="12"/>
        <v>5.050000000000038</v>
      </c>
      <c r="O406" s="9">
        <f t="shared" si="13"/>
        <v>2.095885196846389</v>
      </c>
    </row>
    <row r="407" spans="14:15" x14ac:dyDescent="0.25">
      <c r="N407" s="16">
        <f t="shared" si="12"/>
        <v>5.0625000000000382</v>
      </c>
      <c r="O407" s="9">
        <f t="shared" si="13"/>
        <v>2.0963652959784236</v>
      </c>
    </row>
    <row r="408" spans="14:15" x14ac:dyDescent="0.25">
      <c r="N408" s="16">
        <f t="shared" si="12"/>
        <v>5.0750000000000384</v>
      </c>
      <c r="O408" s="9">
        <f t="shared" si="13"/>
        <v>2.0968442111409904</v>
      </c>
    </row>
    <row r="409" spans="14:15" x14ac:dyDescent="0.25">
      <c r="N409" s="16">
        <f t="shared" si="12"/>
        <v>5.0875000000000385</v>
      </c>
      <c r="O409" s="9">
        <f t="shared" si="13"/>
        <v>2.0973219481592857</v>
      </c>
    </row>
    <row r="410" spans="14:15" x14ac:dyDescent="0.25">
      <c r="N410" s="16">
        <f t="shared" si="12"/>
        <v>5.1000000000000387</v>
      </c>
      <c r="O410" s="9">
        <f t="shared" si="13"/>
        <v>2.097798512815622</v>
      </c>
    </row>
    <row r="411" spans="14:15" x14ac:dyDescent="0.25">
      <c r="N411" s="16">
        <f t="shared" si="12"/>
        <v>5.1125000000000389</v>
      </c>
      <c r="O411" s="9">
        <f t="shared" si="13"/>
        <v>2.098273910849846</v>
      </c>
    </row>
    <row r="412" spans="14:15" x14ac:dyDescent="0.25">
      <c r="N412" s="16">
        <f t="shared" si="12"/>
        <v>5.1250000000000391</v>
      </c>
      <c r="O412" s="9">
        <f t="shared" si="13"/>
        <v>2.0987481479597543</v>
      </c>
    </row>
    <row r="413" spans="14:15" x14ac:dyDescent="0.25">
      <c r="N413" s="16">
        <f t="shared" si="12"/>
        <v>5.1375000000000393</v>
      </c>
      <c r="O413" s="9">
        <f t="shared" si="13"/>
        <v>2.0992212298015027</v>
      </c>
    </row>
    <row r="414" spans="14:15" x14ac:dyDescent="0.25">
      <c r="N414" s="16">
        <f t="shared" si="12"/>
        <v>5.1500000000000394</v>
      </c>
      <c r="O414" s="9">
        <f t="shared" si="13"/>
        <v>2.0996931619900119</v>
      </c>
    </row>
    <row r="415" spans="14:15" x14ac:dyDescent="0.25">
      <c r="N415" s="16">
        <f t="shared" si="12"/>
        <v>5.1625000000000396</v>
      </c>
      <c r="O415" s="9">
        <f t="shared" si="13"/>
        <v>2.1001639500993665</v>
      </c>
    </row>
    <row r="416" spans="14:15" x14ac:dyDescent="0.25">
      <c r="N416" s="16">
        <f t="shared" si="12"/>
        <v>5.1750000000000398</v>
      </c>
      <c r="O416" s="9">
        <f t="shared" si="13"/>
        <v>2.1006335996632099</v>
      </c>
    </row>
    <row r="417" spans="14:15" x14ac:dyDescent="0.25">
      <c r="N417" s="16">
        <f t="shared" si="12"/>
        <v>5.18750000000004</v>
      </c>
      <c r="O417" s="9">
        <f t="shared" si="13"/>
        <v>2.1011021161751353</v>
      </c>
    </row>
    <row r="418" spans="14:15" x14ac:dyDescent="0.25">
      <c r="N418" s="16">
        <f t="shared" si="12"/>
        <v>5.2000000000000401</v>
      </c>
      <c r="O418" s="9">
        <f t="shared" si="13"/>
        <v>2.101569505089071</v>
      </c>
    </row>
    <row r="419" spans="14:15" x14ac:dyDescent="0.25">
      <c r="N419" s="16">
        <f t="shared" si="12"/>
        <v>5.2125000000000403</v>
      </c>
      <c r="O419" s="9">
        <f t="shared" si="13"/>
        <v>2.1020357718196609</v>
      </c>
    </row>
    <row r="420" spans="14:15" x14ac:dyDescent="0.25">
      <c r="N420" s="16">
        <f t="shared" si="12"/>
        <v>5.2250000000000405</v>
      </c>
      <c r="O420" s="9">
        <f t="shared" si="13"/>
        <v>2.1025009217426414</v>
      </c>
    </row>
    <row r="421" spans="14:15" x14ac:dyDescent="0.25">
      <c r="N421" s="16">
        <f t="shared" si="12"/>
        <v>5.2375000000000407</v>
      </c>
      <c r="O421" s="9">
        <f t="shared" si="13"/>
        <v>2.1029649601952132</v>
      </c>
    </row>
    <row r="422" spans="14:15" x14ac:dyDescent="0.25">
      <c r="N422" s="16">
        <f t="shared" si="12"/>
        <v>5.2500000000000409</v>
      </c>
      <c r="O422" s="9">
        <f t="shared" si="13"/>
        <v>2.1034278924764074</v>
      </c>
    </row>
    <row r="423" spans="14:15" x14ac:dyDescent="0.25">
      <c r="N423" s="16">
        <f t="shared" si="12"/>
        <v>5.262500000000041</v>
      </c>
      <c r="O423" s="9">
        <f t="shared" si="13"/>
        <v>2.1038897238474523</v>
      </c>
    </row>
    <row r="424" spans="14:15" x14ac:dyDescent="0.25">
      <c r="N424" s="16">
        <f t="shared" si="12"/>
        <v>5.2750000000000412</v>
      </c>
      <c r="O424" s="9">
        <f t="shared" si="13"/>
        <v>2.1043504595321272</v>
      </c>
    </row>
    <row r="425" spans="14:15" x14ac:dyDescent="0.25">
      <c r="N425" s="16">
        <f t="shared" si="12"/>
        <v>5.2875000000000414</v>
      </c>
      <c r="O425" s="9">
        <f t="shared" si="13"/>
        <v>2.1048101047171208</v>
      </c>
    </row>
    <row r="426" spans="14:15" x14ac:dyDescent="0.25">
      <c r="N426" s="16">
        <f t="shared" si="12"/>
        <v>5.3000000000000416</v>
      </c>
      <c r="O426" s="9">
        <f t="shared" si="13"/>
        <v>2.1052686645523799</v>
      </c>
    </row>
    <row r="427" spans="14:15" x14ac:dyDescent="0.25">
      <c r="N427" s="16">
        <f t="shared" si="12"/>
        <v>5.3125000000000417</v>
      </c>
      <c r="O427" s="9">
        <f t="shared" si="13"/>
        <v>2.1057261441514554</v>
      </c>
    </row>
    <row r="428" spans="14:15" x14ac:dyDescent="0.25">
      <c r="N428" s="16">
        <f t="shared" si="12"/>
        <v>5.3250000000000419</v>
      </c>
      <c r="O428" s="9">
        <f t="shared" si="13"/>
        <v>2.1061825485918457</v>
      </c>
    </row>
    <row r="429" spans="14:15" x14ac:dyDescent="0.25">
      <c r="N429" s="16">
        <f t="shared" si="12"/>
        <v>5.3375000000000421</v>
      </c>
      <c r="O429" s="9">
        <f t="shared" si="13"/>
        <v>2.1066378829153329</v>
      </c>
    </row>
    <row r="430" spans="14:15" x14ac:dyDescent="0.25">
      <c r="N430" s="16">
        <f t="shared" si="12"/>
        <v>5.3500000000000423</v>
      </c>
      <c r="O430" s="9">
        <f t="shared" si="13"/>
        <v>2.1070921521283186</v>
      </c>
    </row>
    <row r="431" spans="14:15" x14ac:dyDescent="0.25">
      <c r="N431" s="16">
        <f t="shared" si="12"/>
        <v>5.3625000000000425</v>
      </c>
      <c r="O431" s="9">
        <f t="shared" si="13"/>
        <v>2.1075453612021549</v>
      </c>
    </row>
    <row r="432" spans="14:15" x14ac:dyDescent="0.25">
      <c r="N432" s="16">
        <f t="shared" si="12"/>
        <v>5.3750000000000426</v>
      </c>
      <c r="O432" s="9">
        <f t="shared" si="13"/>
        <v>2.1079975150734676</v>
      </c>
    </row>
    <row r="433" spans="14:15" x14ac:dyDescent="0.25">
      <c r="N433" s="16">
        <f t="shared" si="12"/>
        <v>5.3875000000000428</v>
      </c>
      <c r="O433" s="9">
        <f t="shared" si="13"/>
        <v>2.1084486186444815</v>
      </c>
    </row>
    <row r="434" spans="14:15" x14ac:dyDescent="0.25">
      <c r="N434" s="16">
        <f t="shared" si="12"/>
        <v>5.400000000000043</v>
      </c>
      <c r="O434" s="9">
        <f t="shared" si="13"/>
        <v>2.10889867678334</v>
      </c>
    </row>
    <row r="435" spans="14:15" x14ac:dyDescent="0.25">
      <c r="N435" s="16">
        <f t="shared" si="12"/>
        <v>5.4125000000000432</v>
      </c>
      <c r="O435" s="9">
        <f t="shared" si="13"/>
        <v>2.1093476943244172</v>
      </c>
    </row>
    <row r="436" spans="14:15" x14ac:dyDescent="0.25">
      <c r="N436" s="16">
        <f t="shared" si="12"/>
        <v>5.4250000000000433</v>
      </c>
      <c r="O436" s="9">
        <f t="shared" si="13"/>
        <v>2.1097956760686323</v>
      </c>
    </row>
    <row r="437" spans="14:15" x14ac:dyDescent="0.25">
      <c r="N437" s="16">
        <f t="shared" si="12"/>
        <v>5.4375000000000435</v>
      </c>
      <c r="O437" s="9">
        <f t="shared" si="13"/>
        <v>2.1102426267837564</v>
      </c>
    </row>
    <row r="438" spans="14:15" x14ac:dyDescent="0.25">
      <c r="N438" s="16">
        <f t="shared" si="12"/>
        <v>5.4500000000000437</v>
      </c>
      <c r="O438" s="9">
        <f t="shared" si="13"/>
        <v>2.1106885512047162</v>
      </c>
    </row>
    <row r="439" spans="14:15" x14ac:dyDescent="0.25">
      <c r="N439" s="16">
        <f t="shared" si="12"/>
        <v>5.4625000000000439</v>
      </c>
      <c r="O439" s="9">
        <f t="shared" si="13"/>
        <v>2.1111334540338973</v>
      </c>
    </row>
    <row r="440" spans="14:15" x14ac:dyDescent="0.25">
      <c r="N440" s="16">
        <f t="shared" si="12"/>
        <v>5.4750000000000441</v>
      </c>
      <c r="O440" s="9">
        <f t="shared" si="13"/>
        <v>2.1115773399414399</v>
      </c>
    </row>
    <row r="441" spans="14:15" x14ac:dyDescent="0.25">
      <c r="N441" s="16">
        <f t="shared" si="12"/>
        <v>5.4875000000000442</v>
      </c>
      <c r="O441" s="9">
        <f t="shared" si="13"/>
        <v>2.1120202135655322</v>
      </c>
    </row>
    <row r="442" spans="14:15" x14ac:dyDescent="0.25">
      <c r="N442" s="16">
        <f t="shared" si="12"/>
        <v>5.5000000000000444</v>
      </c>
      <c r="O442" s="9">
        <f t="shared" si="13"/>
        <v>2.1124620795127038</v>
      </c>
    </row>
    <row r="443" spans="14:15" x14ac:dyDescent="0.25">
      <c r="N443" s="16">
        <f t="shared" si="12"/>
        <v>5.5125000000000446</v>
      </c>
      <c r="O443" s="9">
        <f t="shared" si="13"/>
        <v>2.1129029423581112</v>
      </c>
    </row>
    <row r="444" spans="14:15" x14ac:dyDescent="0.25">
      <c r="N444" s="16">
        <f t="shared" si="12"/>
        <v>5.5250000000000448</v>
      </c>
      <c r="O444" s="9">
        <f t="shared" si="13"/>
        <v>2.1133428066458229</v>
      </c>
    </row>
    <row r="445" spans="14:15" x14ac:dyDescent="0.25">
      <c r="N445" s="16">
        <f t="shared" si="12"/>
        <v>5.5375000000000449</v>
      </c>
      <c r="O445" s="9">
        <f t="shared" si="13"/>
        <v>2.1137816768890993</v>
      </c>
    </row>
    <row r="446" spans="14:15" x14ac:dyDescent="0.25">
      <c r="N446" s="16">
        <f t="shared" si="12"/>
        <v>5.5500000000000451</v>
      </c>
      <c r="O446" s="9">
        <f t="shared" si="13"/>
        <v>2.1142195575706717</v>
      </c>
    </row>
    <row r="447" spans="14:15" x14ac:dyDescent="0.25">
      <c r="N447" s="16">
        <f t="shared" si="12"/>
        <v>5.5625000000000453</v>
      </c>
      <c r="O447" s="9">
        <f t="shared" si="13"/>
        <v>2.1146564531430179</v>
      </c>
    </row>
    <row r="448" spans="14:15" x14ac:dyDescent="0.25">
      <c r="N448" s="16">
        <f t="shared" si="12"/>
        <v>5.5750000000000455</v>
      </c>
      <c r="O448" s="9">
        <f t="shared" si="13"/>
        <v>2.1150923680286304</v>
      </c>
    </row>
    <row r="449" spans="14:15" x14ac:dyDescent="0.25">
      <c r="N449" s="16">
        <f t="shared" si="12"/>
        <v>5.5875000000000457</v>
      </c>
      <c r="O449" s="9">
        <f t="shared" si="13"/>
        <v>2.1155273066202889</v>
      </c>
    </row>
    <row r="450" spans="14:15" x14ac:dyDescent="0.25">
      <c r="N450" s="16">
        <f t="shared" si="12"/>
        <v>5.6000000000000458</v>
      </c>
      <c r="O450" s="9">
        <f t="shared" si="13"/>
        <v>2.1159612732813242</v>
      </c>
    </row>
    <row r="451" spans="14:15" x14ac:dyDescent="0.25">
      <c r="N451" s="16">
        <f t="shared" ref="N451:N514" si="14">N450+$J$22</f>
        <v>5.612500000000046</v>
      </c>
      <c r="O451" s="9">
        <f t="shared" ref="O451:O514" si="15">0.1942*LN(N451)+1.7814</f>
        <v>2.1163942723458797</v>
      </c>
    </row>
    <row r="452" spans="14:15" x14ac:dyDescent="0.25">
      <c r="N452" s="16">
        <f t="shared" si="14"/>
        <v>5.6250000000000462</v>
      </c>
      <c r="O452" s="9">
        <f t="shared" si="15"/>
        <v>2.1168263081191738</v>
      </c>
    </row>
    <row r="453" spans="14:15" x14ac:dyDescent="0.25">
      <c r="N453" s="16">
        <f t="shared" si="14"/>
        <v>5.6375000000000464</v>
      </c>
      <c r="O453" s="9">
        <f t="shared" si="15"/>
        <v>2.1172573848777541</v>
      </c>
    </row>
    <row r="454" spans="14:15" x14ac:dyDescent="0.25">
      <c r="N454" s="16">
        <f t="shared" si="14"/>
        <v>5.6500000000000465</v>
      </c>
      <c r="O454" s="9">
        <f t="shared" si="15"/>
        <v>2.1176875068697534</v>
      </c>
    </row>
    <row r="455" spans="14:15" x14ac:dyDescent="0.25">
      <c r="N455" s="16">
        <f t="shared" si="14"/>
        <v>5.6625000000000467</v>
      </c>
      <c r="O455" s="9">
        <f t="shared" si="15"/>
        <v>2.1181166783151393</v>
      </c>
    </row>
    <row r="456" spans="14:15" x14ac:dyDescent="0.25">
      <c r="N456" s="16">
        <f t="shared" si="14"/>
        <v>5.6750000000000469</v>
      </c>
      <c r="O456" s="9">
        <f t="shared" si="15"/>
        <v>2.1185449034059638</v>
      </c>
    </row>
    <row r="457" spans="14:15" x14ac:dyDescent="0.25">
      <c r="N457" s="16">
        <f t="shared" si="14"/>
        <v>5.6875000000000471</v>
      </c>
      <c r="O457" s="9">
        <f t="shared" si="15"/>
        <v>2.1189721863066087</v>
      </c>
    </row>
    <row r="458" spans="14:15" x14ac:dyDescent="0.25">
      <c r="N458" s="16">
        <f t="shared" si="14"/>
        <v>5.7000000000000473</v>
      </c>
      <c r="O458" s="9">
        <f t="shared" si="15"/>
        <v>2.1193985311540278</v>
      </c>
    </row>
    <row r="459" spans="14:15" x14ac:dyDescent="0.25">
      <c r="N459" s="16">
        <f t="shared" si="14"/>
        <v>5.7125000000000474</v>
      </c>
      <c r="O459" s="9">
        <f t="shared" si="15"/>
        <v>2.1198239420579883</v>
      </c>
    </row>
    <row r="460" spans="14:15" x14ac:dyDescent="0.25">
      <c r="N460" s="16">
        <f t="shared" si="14"/>
        <v>5.7250000000000476</v>
      </c>
      <c r="O460" s="9">
        <f t="shared" si="15"/>
        <v>2.1202484231013088</v>
      </c>
    </row>
    <row r="461" spans="14:15" x14ac:dyDescent="0.25">
      <c r="N461" s="16">
        <f t="shared" si="14"/>
        <v>5.7375000000000478</v>
      </c>
      <c r="O461" s="9">
        <f t="shared" si="15"/>
        <v>2.1206719783400918</v>
      </c>
    </row>
    <row r="462" spans="14:15" x14ac:dyDescent="0.25">
      <c r="N462" s="16">
        <f t="shared" si="14"/>
        <v>5.750000000000048</v>
      </c>
      <c r="O462" s="9">
        <f t="shared" si="15"/>
        <v>2.1210946118039598</v>
      </c>
    </row>
    <row r="463" spans="14:15" x14ac:dyDescent="0.25">
      <c r="N463" s="16">
        <f t="shared" si="14"/>
        <v>5.7625000000000481</v>
      </c>
      <c r="O463" s="9">
        <f t="shared" si="15"/>
        <v>2.1215163274962832</v>
      </c>
    </row>
    <row r="464" spans="14:15" x14ac:dyDescent="0.25">
      <c r="N464" s="16">
        <f t="shared" si="14"/>
        <v>5.7750000000000483</v>
      </c>
      <c r="O464" s="9">
        <f t="shared" si="15"/>
        <v>2.1219371293944076</v>
      </c>
    </row>
    <row r="465" spans="14:15" x14ac:dyDescent="0.25">
      <c r="N465" s="16">
        <f t="shared" si="14"/>
        <v>5.7875000000000485</v>
      </c>
      <c r="O465" s="9">
        <f t="shared" si="15"/>
        <v>2.1223570214498806</v>
      </c>
    </row>
    <row r="466" spans="14:15" x14ac:dyDescent="0.25">
      <c r="N466" s="16">
        <f t="shared" si="14"/>
        <v>5.8000000000000487</v>
      </c>
      <c r="O466" s="9">
        <f t="shared" si="15"/>
        <v>2.1227760075886728</v>
      </c>
    </row>
    <row r="467" spans="14:15" x14ac:dyDescent="0.25">
      <c r="N467" s="16">
        <f t="shared" si="14"/>
        <v>5.8125000000000488</v>
      </c>
      <c r="O467" s="9">
        <f t="shared" si="15"/>
        <v>2.1231940917113987</v>
      </c>
    </row>
    <row r="468" spans="14:15" x14ac:dyDescent="0.25">
      <c r="N468" s="16">
        <f t="shared" si="14"/>
        <v>5.825000000000049</v>
      </c>
      <c r="O468" s="9">
        <f t="shared" si="15"/>
        <v>2.1236112776935343</v>
      </c>
    </row>
    <row r="469" spans="14:15" x14ac:dyDescent="0.25">
      <c r="N469" s="16">
        <f t="shared" si="14"/>
        <v>5.8375000000000492</v>
      </c>
      <c r="O469" s="9">
        <f t="shared" si="15"/>
        <v>2.1240275693856336</v>
      </c>
    </row>
    <row r="470" spans="14:15" x14ac:dyDescent="0.25">
      <c r="N470" s="16">
        <f t="shared" si="14"/>
        <v>5.8500000000000494</v>
      </c>
      <c r="O470" s="9">
        <f t="shared" si="15"/>
        <v>2.1244429706135408</v>
      </c>
    </row>
    <row r="471" spans="14:15" x14ac:dyDescent="0.25">
      <c r="N471" s="16">
        <f t="shared" si="14"/>
        <v>5.8625000000000496</v>
      </c>
      <c r="O471" s="9">
        <f t="shared" si="15"/>
        <v>2.1248574851786013</v>
      </c>
    </row>
    <row r="472" spans="14:15" x14ac:dyDescent="0.25">
      <c r="N472" s="16">
        <f t="shared" si="14"/>
        <v>5.8750000000000497</v>
      </c>
      <c r="O472" s="9">
        <f t="shared" si="15"/>
        <v>2.1252711168578711</v>
      </c>
    </row>
    <row r="473" spans="14:15" x14ac:dyDescent="0.25">
      <c r="N473" s="16">
        <f t="shared" si="14"/>
        <v>5.8875000000000499</v>
      </c>
      <c r="O473" s="9">
        <f t="shared" si="15"/>
        <v>2.1256838694043223</v>
      </c>
    </row>
    <row r="474" spans="14:15" x14ac:dyDescent="0.25">
      <c r="N474" s="16">
        <f t="shared" si="14"/>
        <v>5.9000000000000501</v>
      </c>
      <c r="O474" s="9">
        <f t="shared" si="15"/>
        <v>2.1260957465470489</v>
      </c>
    </row>
    <row r="475" spans="14:15" x14ac:dyDescent="0.25">
      <c r="N475" s="16">
        <f t="shared" si="14"/>
        <v>5.9125000000000503</v>
      </c>
      <c r="O475" s="9">
        <f t="shared" si="15"/>
        <v>2.1265067519914673</v>
      </c>
    </row>
    <row r="476" spans="14:15" x14ac:dyDescent="0.25">
      <c r="N476" s="16">
        <f t="shared" si="14"/>
        <v>5.9250000000000504</v>
      </c>
      <c r="O476" s="9">
        <f t="shared" si="15"/>
        <v>2.1269168894195181</v>
      </c>
    </row>
    <row r="477" spans="14:15" x14ac:dyDescent="0.25">
      <c r="N477" s="16">
        <f t="shared" si="14"/>
        <v>5.9375000000000506</v>
      </c>
      <c r="O477" s="9">
        <f t="shared" si="15"/>
        <v>2.1273261624898612</v>
      </c>
    </row>
    <row r="478" spans="14:15" x14ac:dyDescent="0.25">
      <c r="N478" s="16">
        <f t="shared" si="14"/>
        <v>5.9500000000000508</v>
      </c>
      <c r="O478" s="9">
        <f t="shared" si="15"/>
        <v>2.1277345748380756</v>
      </c>
    </row>
    <row r="479" spans="14:15" x14ac:dyDescent="0.25">
      <c r="N479" s="16">
        <f t="shared" si="14"/>
        <v>5.962500000000051</v>
      </c>
      <c r="O479" s="9">
        <f t="shared" si="15"/>
        <v>2.1281421300768497</v>
      </c>
    </row>
    <row r="480" spans="14:15" x14ac:dyDescent="0.25">
      <c r="N480" s="16">
        <f t="shared" si="14"/>
        <v>5.9750000000000512</v>
      </c>
      <c r="O480" s="9">
        <f t="shared" si="15"/>
        <v>2.1285488317961745</v>
      </c>
    </row>
    <row r="481" spans="14:15" x14ac:dyDescent="0.25">
      <c r="N481" s="16">
        <f t="shared" si="14"/>
        <v>5.9875000000000513</v>
      </c>
      <c r="O481" s="9">
        <f t="shared" si="15"/>
        <v>2.1289546835635336</v>
      </c>
    </row>
    <row r="482" spans="14:15" x14ac:dyDescent="0.25">
      <c r="N482" s="16">
        <f t="shared" si="14"/>
        <v>6.0000000000000515</v>
      </c>
      <c r="O482" s="9">
        <f t="shared" si="15"/>
        <v>2.1293596889240902</v>
      </c>
    </row>
    <row r="483" spans="14:15" x14ac:dyDescent="0.25">
      <c r="N483" s="16">
        <f t="shared" si="14"/>
        <v>6.0125000000000517</v>
      </c>
      <c r="O483" s="9">
        <f t="shared" si="15"/>
        <v>2.129763851400873</v>
      </c>
    </row>
    <row r="484" spans="14:15" x14ac:dyDescent="0.25">
      <c r="N484" s="16">
        <f t="shared" si="14"/>
        <v>6.0250000000000519</v>
      </c>
      <c r="O484" s="9">
        <f t="shared" si="15"/>
        <v>2.1301671744949604</v>
      </c>
    </row>
    <row r="485" spans="14:15" x14ac:dyDescent="0.25">
      <c r="N485" s="16">
        <f t="shared" si="14"/>
        <v>6.037500000000052</v>
      </c>
      <c r="O485" s="9">
        <f t="shared" si="15"/>
        <v>2.1305696616856635</v>
      </c>
    </row>
    <row r="486" spans="14:15" x14ac:dyDescent="0.25">
      <c r="N486" s="16">
        <f t="shared" si="14"/>
        <v>6.0500000000000522</v>
      </c>
      <c r="O486" s="9">
        <f t="shared" si="15"/>
        <v>2.130971316430704</v>
      </c>
    </row>
    <row r="487" spans="14:15" x14ac:dyDescent="0.25">
      <c r="N487" s="16">
        <f t="shared" si="14"/>
        <v>6.0625000000000524</v>
      </c>
      <c r="O487" s="9">
        <f t="shared" si="15"/>
        <v>2.1313721421663931</v>
      </c>
    </row>
    <row r="488" spans="14:15" x14ac:dyDescent="0.25">
      <c r="N488" s="16">
        <f t="shared" si="14"/>
        <v>6.0750000000000526</v>
      </c>
      <c r="O488" s="9">
        <f t="shared" si="15"/>
        <v>2.1317721423078098</v>
      </c>
    </row>
    <row r="489" spans="14:15" x14ac:dyDescent="0.25">
      <c r="N489" s="16">
        <f t="shared" si="14"/>
        <v>6.0875000000000528</v>
      </c>
      <c r="O489" s="9">
        <f t="shared" si="15"/>
        <v>2.1321713202489727</v>
      </c>
    </row>
    <row r="490" spans="14:15" x14ac:dyDescent="0.25">
      <c r="N490" s="16">
        <f t="shared" si="14"/>
        <v>6.1000000000000529</v>
      </c>
      <c r="O490" s="9">
        <f t="shared" si="15"/>
        <v>2.1325696793630153</v>
      </c>
    </row>
    <row r="491" spans="14:15" x14ac:dyDescent="0.25">
      <c r="N491" s="16">
        <f t="shared" si="14"/>
        <v>6.1125000000000531</v>
      </c>
      <c r="O491" s="9">
        <f t="shared" si="15"/>
        <v>2.1329672230023542</v>
      </c>
    </row>
    <row r="492" spans="14:15" x14ac:dyDescent="0.25">
      <c r="N492" s="16">
        <f t="shared" si="14"/>
        <v>6.1250000000000533</v>
      </c>
      <c r="O492" s="9">
        <f t="shared" si="15"/>
        <v>2.1333639544988614</v>
      </c>
    </row>
    <row r="493" spans="14:15" x14ac:dyDescent="0.25">
      <c r="N493" s="16">
        <f t="shared" si="14"/>
        <v>6.1375000000000535</v>
      </c>
      <c r="O493" s="9">
        <f t="shared" si="15"/>
        <v>2.1337598771640298</v>
      </c>
    </row>
    <row r="494" spans="14:15" x14ac:dyDescent="0.25">
      <c r="N494" s="16">
        <f t="shared" si="14"/>
        <v>6.1500000000000536</v>
      </c>
      <c r="O494" s="9">
        <f t="shared" si="15"/>
        <v>2.1341549942891405</v>
      </c>
    </row>
    <row r="495" spans="14:15" x14ac:dyDescent="0.25">
      <c r="N495" s="16">
        <f t="shared" si="14"/>
        <v>6.1625000000000538</v>
      </c>
      <c r="O495" s="9">
        <f t="shared" si="15"/>
        <v>2.1345493091454246</v>
      </c>
    </row>
    <row r="496" spans="14:15" x14ac:dyDescent="0.25">
      <c r="N496" s="16">
        <f t="shared" si="14"/>
        <v>6.175000000000054</v>
      </c>
      <c r="O496" s="9">
        <f t="shared" si="15"/>
        <v>2.1349428249842286</v>
      </c>
    </row>
    <row r="497" spans="14:15" x14ac:dyDescent="0.25">
      <c r="N497" s="16">
        <f t="shared" si="14"/>
        <v>6.1875000000000542</v>
      </c>
      <c r="O497" s="9">
        <f t="shared" si="15"/>
        <v>2.1353355450371736</v>
      </c>
    </row>
    <row r="498" spans="14:15" x14ac:dyDescent="0.25">
      <c r="N498" s="16">
        <f t="shared" si="14"/>
        <v>6.2000000000000544</v>
      </c>
      <c r="O498" s="9">
        <f t="shared" si="15"/>
        <v>2.1357274725163151</v>
      </c>
    </row>
    <row r="499" spans="14:15" x14ac:dyDescent="0.25">
      <c r="N499" s="16">
        <f t="shared" si="14"/>
        <v>6.2125000000000545</v>
      </c>
      <c r="O499" s="9">
        <f t="shared" si="15"/>
        <v>2.1361186106142993</v>
      </c>
    </row>
    <row r="500" spans="14:15" x14ac:dyDescent="0.25">
      <c r="N500" s="16">
        <f t="shared" si="14"/>
        <v>6.2250000000000547</v>
      </c>
      <c r="O500" s="9">
        <f t="shared" si="15"/>
        <v>2.1365089625045215</v>
      </c>
    </row>
    <row r="501" spans="14:15" x14ac:dyDescent="0.25">
      <c r="N501" s="16">
        <f t="shared" si="14"/>
        <v>6.2375000000000549</v>
      </c>
      <c r="O501" s="9">
        <f t="shared" si="15"/>
        <v>2.1368985313412789</v>
      </c>
    </row>
    <row r="502" spans="14:15" x14ac:dyDescent="0.25">
      <c r="N502" s="16">
        <f t="shared" si="14"/>
        <v>6.2500000000000551</v>
      </c>
      <c r="O502" s="9">
        <f t="shared" si="15"/>
        <v>2.1372873202599236</v>
      </c>
    </row>
    <row r="503" spans="14:15" x14ac:dyDescent="0.25">
      <c r="N503" s="16">
        <f t="shared" si="14"/>
        <v>6.2625000000000552</v>
      </c>
      <c r="O503" s="9">
        <f t="shared" si="15"/>
        <v>2.1376753323770146</v>
      </c>
    </row>
    <row r="504" spans="14:15" x14ac:dyDescent="0.25">
      <c r="N504" s="16">
        <f t="shared" si="14"/>
        <v>6.2750000000000554</v>
      </c>
      <c r="O504" s="9">
        <f t="shared" si="15"/>
        <v>2.1380625707904679</v>
      </c>
    </row>
    <row r="505" spans="14:15" x14ac:dyDescent="0.25">
      <c r="N505" s="16">
        <f t="shared" si="14"/>
        <v>6.2875000000000556</v>
      </c>
      <c r="O505" s="9">
        <f t="shared" si="15"/>
        <v>2.1384490385797035</v>
      </c>
    </row>
    <row r="506" spans="14:15" x14ac:dyDescent="0.25">
      <c r="N506" s="16">
        <f t="shared" si="14"/>
        <v>6.3000000000000558</v>
      </c>
      <c r="O506" s="9">
        <f t="shared" si="15"/>
        <v>2.1388347388057936</v>
      </c>
    </row>
    <row r="507" spans="14:15" x14ac:dyDescent="0.25">
      <c r="N507" s="16">
        <f t="shared" si="14"/>
        <v>6.312500000000056</v>
      </c>
      <c r="O507" s="9">
        <f t="shared" si="15"/>
        <v>2.139219674511609</v>
      </c>
    </row>
    <row r="508" spans="14:15" x14ac:dyDescent="0.25">
      <c r="N508" s="16">
        <f t="shared" si="14"/>
        <v>6.3250000000000561</v>
      </c>
      <c r="O508" s="9">
        <f t="shared" si="15"/>
        <v>2.13960384872196</v>
      </c>
    </row>
    <row r="509" spans="14:15" x14ac:dyDescent="0.25">
      <c r="N509" s="16">
        <f t="shared" si="14"/>
        <v>6.3375000000000563</v>
      </c>
      <c r="O509" s="9">
        <f t="shared" si="15"/>
        <v>2.1399872644437417</v>
      </c>
    </row>
    <row r="510" spans="14:15" x14ac:dyDescent="0.25">
      <c r="N510" s="16">
        <f t="shared" si="14"/>
        <v>6.3500000000000565</v>
      </c>
      <c r="O510" s="9">
        <f t="shared" si="15"/>
        <v>2.140369924666075</v>
      </c>
    </row>
    <row r="511" spans="14:15" x14ac:dyDescent="0.25">
      <c r="N511" s="16">
        <f t="shared" si="14"/>
        <v>6.3625000000000567</v>
      </c>
      <c r="O511" s="9">
        <f t="shared" si="15"/>
        <v>2.1407518323604453</v>
      </c>
    </row>
    <row r="512" spans="14:15" x14ac:dyDescent="0.25">
      <c r="N512" s="16">
        <f t="shared" si="14"/>
        <v>6.3750000000000568</v>
      </c>
      <c r="O512" s="9">
        <f t="shared" si="15"/>
        <v>2.1411329904808416</v>
      </c>
    </row>
    <row r="513" spans="14:15" x14ac:dyDescent="0.25">
      <c r="N513" s="16">
        <f t="shared" si="14"/>
        <v>6.387500000000057</v>
      </c>
      <c r="O513" s="9">
        <f t="shared" si="15"/>
        <v>2.1415134019638935</v>
      </c>
    </row>
    <row r="514" spans="14:15" x14ac:dyDescent="0.25">
      <c r="N514" s="16">
        <f t="shared" si="14"/>
        <v>6.4000000000000572</v>
      </c>
      <c r="O514" s="9">
        <f t="shared" si="15"/>
        <v>2.1418930697290066</v>
      </c>
    </row>
    <row r="515" spans="14:15" x14ac:dyDescent="0.25">
      <c r="N515" s="16">
        <f t="shared" ref="N515:N578" si="16">N514+$J$22</f>
        <v>6.4125000000000574</v>
      </c>
      <c r="O515" s="9">
        <f t="shared" ref="O515:O578" si="17">0.1942*LN(N515)+1.7814</f>
        <v>2.1422719966784975</v>
      </c>
    </row>
    <row r="516" spans="14:15" x14ac:dyDescent="0.25">
      <c r="N516" s="16">
        <f t="shared" si="16"/>
        <v>6.4250000000000576</v>
      </c>
      <c r="O516" s="9">
        <f t="shared" si="17"/>
        <v>2.1426501856977271</v>
      </c>
    </row>
    <row r="517" spans="14:15" x14ac:dyDescent="0.25">
      <c r="N517" s="16">
        <f t="shared" si="16"/>
        <v>6.4375000000000577</v>
      </c>
      <c r="O517" s="9">
        <f t="shared" si="17"/>
        <v>2.1430276396552315</v>
      </c>
    </row>
    <row r="518" spans="14:15" x14ac:dyDescent="0.25">
      <c r="N518" s="16">
        <f t="shared" si="16"/>
        <v>6.4500000000000579</v>
      </c>
      <c r="O518" s="9">
        <f t="shared" si="17"/>
        <v>2.1434043614028537</v>
      </c>
    </row>
    <row r="519" spans="14:15" x14ac:dyDescent="0.25">
      <c r="N519" s="16">
        <f t="shared" si="16"/>
        <v>6.4625000000000581</v>
      </c>
      <c r="O519" s="9">
        <f t="shared" si="17"/>
        <v>2.1437803537758708</v>
      </c>
    </row>
    <row r="520" spans="14:15" x14ac:dyDescent="0.25">
      <c r="N520" s="16">
        <f t="shared" si="16"/>
        <v>6.4750000000000583</v>
      </c>
      <c r="O520" s="9">
        <f t="shared" si="17"/>
        <v>2.1441556195931257</v>
      </c>
    </row>
    <row r="521" spans="14:15" x14ac:dyDescent="0.25">
      <c r="N521" s="16">
        <f t="shared" si="16"/>
        <v>6.4875000000000584</v>
      </c>
      <c r="O521" s="9">
        <f t="shared" si="17"/>
        <v>2.1445301616571495</v>
      </c>
    </row>
    <row r="522" spans="14:15" x14ac:dyDescent="0.25">
      <c r="N522" s="16">
        <f t="shared" si="16"/>
        <v>6.5000000000000586</v>
      </c>
      <c r="O522" s="9">
        <f t="shared" si="17"/>
        <v>2.1449039827542911</v>
      </c>
    </row>
    <row r="523" spans="14:15" x14ac:dyDescent="0.25">
      <c r="N523" s="16">
        <f t="shared" si="16"/>
        <v>6.5125000000000588</v>
      </c>
      <c r="O523" s="9">
        <f t="shared" si="17"/>
        <v>2.145277085654838</v>
      </c>
    </row>
    <row r="524" spans="14:15" x14ac:dyDescent="0.25">
      <c r="N524" s="16">
        <f t="shared" si="16"/>
        <v>6.525000000000059</v>
      </c>
      <c r="O524" s="9">
        <f t="shared" si="17"/>
        <v>2.1456494731131426</v>
      </c>
    </row>
    <row r="525" spans="14:15" x14ac:dyDescent="0.25">
      <c r="N525" s="16">
        <f t="shared" si="16"/>
        <v>6.5375000000000592</v>
      </c>
      <c r="O525" s="9">
        <f t="shared" si="17"/>
        <v>2.1460211478677422</v>
      </c>
    </row>
    <row r="526" spans="14:15" x14ac:dyDescent="0.25">
      <c r="N526" s="16">
        <f t="shared" si="16"/>
        <v>6.5500000000000593</v>
      </c>
      <c r="O526" s="9">
        <f t="shared" si="17"/>
        <v>2.1463921126414807</v>
      </c>
    </row>
    <row r="527" spans="14:15" x14ac:dyDescent="0.25">
      <c r="N527" s="16">
        <f t="shared" si="16"/>
        <v>6.5625000000000595</v>
      </c>
      <c r="O527" s="9">
        <f t="shared" si="17"/>
        <v>2.1467623701416274</v>
      </c>
    </row>
    <row r="528" spans="14:15" x14ac:dyDescent="0.25">
      <c r="N528" s="16">
        <f t="shared" si="16"/>
        <v>6.5750000000000597</v>
      </c>
      <c r="O528" s="9">
        <f t="shared" si="17"/>
        <v>2.1471319230599972</v>
      </c>
    </row>
    <row r="529" spans="14:15" x14ac:dyDescent="0.25">
      <c r="N529" s="16">
        <f t="shared" si="16"/>
        <v>6.5875000000000599</v>
      </c>
      <c r="O529" s="9">
        <f t="shared" si="17"/>
        <v>2.1475007740730665</v>
      </c>
    </row>
    <row r="530" spans="14:15" x14ac:dyDescent="0.25">
      <c r="N530" s="16">
        <f t="shared" si="16"/>
        <v>6.60000000000006</v>
      </c>
      <c r="O530" s="9">
        <f t="shared" si="17"/>
        <v>2.14786892584209</v>
      </c>
    </row>
    <row r="531" spans="14:15" x14ac:dyDescent="0.25">
      <c r="N531" s="16">
        <f t="shared" si="16"/>
        <v>6.6125000000000602</v>
      </c>
      <c r="O531" s="9">
        <f t="shared" si="17"/>
        <v>2.1482363810132159</v>
      </c>
    </row>
    <row r="532" spans="14:15" x14ac:dyDescent="0.25">
      <c r="N532" s="16">
        <f t="shared" si="16"/>
        <v>6.6250000000000604</v>
      </c>
      <c r="O532" s="9">
        <f t="shared" si="17"/>
        <v>2.1486031422176</v>
      </c>
    </row>
    <row r="533" spans="14:15" x14ac:dyDescent="0.25">
      <c r="N533" s="16">
        <f t="shared" si="16"/>
        <v>6.6375000000000606</v>
      </c>
      <c r="O533" s="9">
        <f t="shared" si="17"/>
        <v>2.1489692120715187</v>
      </c>
    </row>
    <row r="534" spans="14:15" x14ac:dyDescent="0.25">
      <c r="N534" s="16">
        <f t="shared" si="16"/>
        <v>6.6500000000000608</v>
      </c>
      <c r="O534" s="9">
        <f t="shared" si="17"/>
        <v>2.1493345931764813</v>
      </c>
    </row>
    <row r="535" spans="14:15" x14ac:dyDescent="0.25">
      <c r="N535" s="16">
        <f t="shared" si="16"/>
        <v>6.6625000000000609</v>
      </c>
      <c r="O535" s="9">
        <f t="shared" si="17"/>
        <v>2.1496992881193413</v>
      </c>
    </row>
    <row r="536" spans="14:15" x14ac:dyDescent="0.25">
      <c r="N536" s="16">
        <f t="shared" si="16"/>
        <v>6.6750000000000611</v>
      </c>
      <c r="O536" s="9">
        <f t="shared" si="17"/>
        <v>2.150063299472404</v>
      </c>
    </row>
    <row r="537" spans="14:15" x14ac:dyDescent="0.25">
      <c r="N537" s="16">
        <f t="shared" si="16"/>
        <v>6.6875000000000613</v>
      </c>
      <c r="O537" s="9">
        <f t="shared" si="17"/>
        <v>2.1504266297935386</v>
      </c>
    </row>
    <row r="538" spans="14:15" x14ac:dyDescent="0.25">
      <c r="N538" s="16">
        <f t="shared" si="16"/>
        <v>6.7000000000000615</v>
      </c>
      <c r="O538" s="9">
        <f t="shared" si="17"/>
        <v>2.1507892816262837</v>
      </c>
    </row>
    <row r="539" spans="14:15" x14ac:dyDescent="0.25">
      <c r="N539" s="16">
        <f t="shared" si="16"/>
        <v>6.7125000000000616</v>
      </c>
      <c r="O539" s="9">
        <f t="shared" si="17"/>
        <v>2.1511512574999556</v>
      </c>
    </row>
    <row r="540" spans="14:15" x14ac:dyDescent="0.25">
      <c r="N540" s="16">
        <f t="shared" si="16"/>
        <v>6.7250000000000618</v>
      </c>
      <c r="O540" s="9">
        <f t="shared" si="17"/>
        <v>2.1515125599297527</v>
      </c>
    </row>
    <row r="541" spans="14:15" x14ac:dyDescent="0.25">
      <c r="N541" s="16">
        <f t="shared" si="16"/>
        <v>6.737500000000062</v>
      </c>
      <c r="O541" s="9">
        <f t="shared" si="17"/>
        <v>2.1518731914168612</v>
      </c>
    </row>
    <row r="542" spans="14:15" x14ac:dyDescent="0.25">
      <c r="N542" s="16">
        <f t="shared" si="16"/>
        <v>6.7500000000000622</v>
      </c>
      <c r="O542" s="9">
        <f t="shared" si="17"/>
        <v>2.15223315444856</v>
      </c>
    </row>
    <row r="543" spans="14:15" x14ac:dyDescent="0.25">
      <c r="N543" s="16">
        <f t="shared" si="16"/>
        <v>6.7625000000000624</v>
      </c>
      <c r="O543" s="9">
        <f t="shared" si="17"/>
        <v>2.1525924514983208</v>
      </c>
    </row>
    <row r="544" spans="14:15" x14ac:dyDescent="0.25">
      <c r="N544" s="16">
        <f t="shared" si="16"/>
        <v>6.7750000000000625</v>
      </c>
      <c r="O544" s="9">
        <f t="shared" si="17"/>
        <v>2.1529510850259133</v>
      </c>
    </row>
    <row r="545" spans="14:15" x14ac:dyDescent="0.25">
      <c r="N545" s="16">
        <f t="shared" si="16"/>
        <v>6.7875000000000627</v>
      </c>
      <c r="O545" s="9">
        <f t="shared" si="17"/>
        <v>2.1533090574775042</v>
      </c>
    </row>
    <row r="546" spans="14:15" x14ac:dyDescent="0.25">
      <c r="N546" s="16">
        <f t="shared" si="16"/>
        <v>6.8000000000000629</v>
      </c>
      <c r="O546" s="9">
        <f t="shared" si="17"/>
        <v>2.153666371285758</v>
      </c>
    </row>
    <row r="547" spans="14:15" x14ac:dyDescent="0.25">
      <c r="N547" s="16">
        <f t="shared" si="16"/>
        <v>6.8125000000000631</v>
      </c>
      <c r="O547" s="9">
        <f t="shared" si="17"/>
        <v>2.1540230288699362</v>
      </c>
    </row>
    <row r="548" spans="14:15" x14ac:dyDescent="0.25">
      <c r="N548" s="16">
        <f t="shared" si="16"/>
        <v>6.8250000000000632</v>
      </c>
      <c r="O548" s="9">
        <f t="shared" si="17"/>
        <v>2.1543790326359948</v>
      </c>
    </row>
    <row r="549" spans="14:15" x14ac:dyDescent="0.25">
      <c r="N549" s="16">
        <f t="shared" si="16"/>
        <v>6.8375000000000634</v>
      </c>
      <c r="O549" s="9">
        <f t="shared" si="17"/>
        <v>2.1547343849766829</v>
      </c>
    </row>
    <row r="550" spans="14:15" x14ac:dyDescent="0.25">
      <c r="N550" s="16">
        <f t="shared" si="16"/>
        <v>6.8500000000000636</v>
      </c>
      <c r="O550" s="9">
        <f t="shared" si="17"/>
        <v>2.1550890882716387</v>
      </c>
    </row>
    <row r="551" spans="14:15" x14ac:dyDescent="0.25">
      <c r="N551" s="16">
        <f t="shared" si="16"/>
        <v>6.8625000000000638</v>
      </c>
      <c r="O551" s="9">
        <f t="shared" si="17"/>
        <v>2.1554431448874851</v>
      </c>
    </row>
    <row r="552" spans="14:15" x14ac:dyDescent="0.25">
      <c r="N552" s="16">
        <f t="shared" si="16"/>
        <v>6.8750000000000639</v>
      </c>
      <c r="O552" s="9">
        <f t="shared" si="17"/>
        <v>2.1557965571779238</v>
      </c>
    </row>
    <row r="553" spans="14:15" x14ac:dyDescent="0.25">
      <c r="N553" s="16">
        <f t="shared" si="16"/>
        <v>6.8875000000000641</v>
      </c>
      <c r="O553" s="9">
        <f t="shared" si="17"/>
        <v>2.1561493274838299</v>
      </c>
    </row>
    <row r="554" spans="14:15" x14ac:dyDescent="0.25">
      <c r="N554" s="16">
        <f t="shared" si="16"/>
        <v>6.9000000000000643</v>
      </c>
      <c r="O554" s="9">
        <f t="shared" si="17"/>
        <v>2.1565014581333459</v>
      </c>
    </row>
    <row r="555" spans="14:15" x14ac:dyDescent="0.25">
      <c r="N555" s="16">
        <f t="shared" si="16"/>
        <v>6.9125000000000645</v>
      </c>
      <c r="O555" s="9">
        <f t="shared" si="17"/>
        <v>2.1568529514419716</v>
      </c>
    </row>
    <row r="556" spans="14:15" x14ac:dyDescent="0.25">
      <c r="N556" s="16">
        <f t="shared" si="16"/>
        <v>6.9250000000000647</v>
      </c>
      <c r="O556" s="9">
        <f t="shared" si="17"/>
        <v>2.1572038097126565</v>
      </c>
    </row>
    <row r="557" spans="14:15" x14ac:dyDescent="0.25">
      <c r="N557" s="16">
        <f t="shared" si="16"/>
        <v>6.9375000000000648</v>
      </c>
      <c r="O557" s="9">
        <f t="shared" si="17"/>
        <v>2.1575540352358917</v>
      </c>
    </row>
    <row r="558" spans="14:15" x14ac:dyDescent="0.25">
      <c r="N558" s="16">
        <f t="shared" si="16"/>
        <v>6.950000000000065</v>
      </c>
      <c r="O558" s="9">
        <f t="shared" si="17"/>
        <v>2.1579036302897974</v>
      </c>
    </row>
    <row r="559" spans="14:15" x14ac:dyDescent="0.25">
      <c r="N559" s="16">
        <f t="shared" si="16"/>
        <v>6.9625000000000652</v>
      </c>
      <c r="O559" s="9">
        <f t="shared" si="17"/>
        <v>2.1582525971402129</v>
      </c>
    </row>
    <row r="560" spans="14:15" x14ac:dyDescent="0.25">
      <c r="N560" s="16">
        <f t="shared" si="16"/>
        <v>6.9750000000000654</v>
      </c>
      <c r="O560" s="9">
        <f t="shared" si="17"/>
        <v>2.1586009380407849</v>
      </c>
    </row>
    <row r="561" spans="14:15" x14ac:dyDescent="0.25">
      <c r="N561" s="16">
        <f t="shared" si="16"/>
        <v>6.9875000000000655</v>
      </c>
      <c r="O561" s="9">
        <f t="shared" si="17"/>
        <v>2.1589486552330546</v>
      </c>
    </row>
    <row r="562" spans="14:15" x14ac:dyDescent="0.25">
      <c r="N562" s="16">
        <f t="shared" si="16"/>
        <v>7.0000000000000657</v>
      </c>
      <c r="O562" s="9">
        <f t="shared" si="17"/>
        <v>2.1592957509465438</v>
      </c>
    </row>
    <row r="563" spans="14:15" x14ac:dyDescent="0.25">
      <c r="N563" s="16">
        <f t="shared" si="16"/>
        <v>7.0125000000000659</v>
      </c>
      <c r="O563" s="9">
        <f t="shared" si="17"/>
        <v>2.1596422273988418</v>
      </c>
    </row>
    <row r="564" spans="14:15" x14ac:dyDescent="0.25">
      <c r="N564" s="16">
        <f t="shared" si="16"/>
        <v>7.0250000000000661</v>
      </c>
      <c r="O564" s="9">
        <f t="shared" si="17"/>
        <v>2.1599880867956891</v>
      </c>
    </row>
    <row r="565" spans="14:15" x14ac:dyDescent="0.25">
      <c r="N565" s="16">
        <f t="shared" si="16"/>
        <v>7.0375000000000663</v>
      </c>
      <c r="O565" s="9">
        <f t="shared" si="17"/>
        <v>2.1603333313310622</v>
      </c>
    </row>
    <row r="566" spans="14:15" x14ac:dyDescent="0.25">
      <c r="N566" s="16">
        <f t="shared" si="16"/>
        <v>7.0500000000000664</v>
      </c>
      <c r="O566" s="9">
        <f t="shared" si="17"/>
        <v>2.1606779631872572</v>
      </c>
    </row>
    <row r="567" spans="14:15" x14ac:dyDescent="0.25">
      <c r="N567" s="16">
        <f t="shared" si="16"/>
        <v>7.0625000000000666</v>
      </c>
      <c r="O567" s="9">
        <f t="shared" si="17"/>
        <v>2.161021984534973</v>
      </c>
    </row>
    <row r="568" spans="14:15" x14ac:dyDescent="0.25">
      <c r="N568" s="16">
        <f t="shared" si="16"/>
        <v>7.0750000000000668</v>
      </c>
      <c r="O568" s="9">
        <f t="shared" si="17"/>
        <v>2.1613653975333924</v>
      </c>
    </row>
    <row r="569" spans="14:15" x14ac:dyDescent="0.25">
      <c r="N569" s="16">
        <f t="shared" si="16"/>
        <v>7.087500000000067</v>
      </c>
      <c r="O569" s="9">
        <f t="shared" si="17"/>
        <v>2.1617082043302638</v>
      </c>
    </row>
    <row r="570" spans="14:15" x14ac:dyDescent="0.25">
      <c r="N570" s="16">
        <f t="shared" si="16"/>
        <v>7.1000000000000671</v>
      </c>
      <c r="O570" s="9">
        <f t="shared" si="17"/>
        <v>2.1620504070619817</v>
      </c>
    </row>
    <row r="571" spans="14:15" x14ac:dyDescent="0.25">
      <c r="N571" s="16">
        <f t="shared" si="16"/>
        <v>7.1125000000000673</v>
      </c>
      <c r="O571" s="9">
        <f t="shared" si="17"/>
        <v>2.1623920078536676</v>
      </c>
    </row>
    <row r="572" spans="14:15" x14ac:dyDescent="0.25">
      <c r="N572" s="16">
        <f t="shared" si="16"/>
        <v>7.1250000000000675</v>
      </c>
      <c r="O572" s="9">
        <f t="shared" si="17"/>
        <v>2.1627330088192473</v>
      </c>
    </row>
    <row r="573" spans="14:15" x14ac:dyDescent="0.25">
      <c r="N573" s="16">
        <f t="shared" si="16"/>
        <v>7.1375000000000677</v>
      </c>
      <c r="O573" s="9">
        <f t="shared" si="17"/>
        <v>2.1630734120615314</v>
      </c>
    </row>
    <row r="574" spans="14:15" x14ac:dyDescent="0.25">
      <c r="N574" s="16">
        <f t="shared" si="16"/>
        <v>7.1500000000000679</v>
      </c>
      <c r="O574" s="9">
        <f t="shared" si="17"/>
        <v>2.1634132196722908</v>
      </c>
    </row>
    <row r="575" spans="14:15" x14ac:dyDescent="0.25">
      <c r="N575" s="16">
        <f t="shared" si="16"/>
        <v>7.162500000000068</v>
      </c>
      <c r="O575" s="9">
        <f t="shared" si="17"/>
        <v>2.1637524337323364</v>
      </c>
    </row>
    <row r="576" spans="14:15" x14ac:dyDescent="0.25">
      <c r="N576" s="16">
        <f t="shared" si="16"/>
        <v>7.1750000000000682</v>
      </c>
      <c r="O576" s="9">
        <f t="shared" si="17"/>
        <v>2.164091056311594</v>
      </c>
    </row>
    <row r="577" spans="14:15" x14ac:dyDescent="0.25">
      <c r="N577" s="16">
        <f t="shared" si="16"/>
        <v>7.1875000000000684</v>
      </c>
      <c r="O577" s="9">
        <f t="shared" si="17"/>
        <v>2.1644290894691798</v>
      </c>
    </row>
    <row r="578" spans="14:15" x14ac:dyDescent="0.25">
      <c r="N578" s="16">
        <f t="shared" si="16"/>
        <v>7.2000000000000686</v>
      </c>
      <c r="O578" s="9">
        <f t="shared" si="17"/>
        <v>2.1647665352534764</v>
      </c>
    </row>
    <row r="579" spans="14:15" x14ac:dyDescent="0.25">
      <c r="N579" s="16">
        <f t="shared" ref="N579:N642" si="18">N578+$J$22</f>
        <v>7.2125000000000687</v>
      </c>
      <c r="O579" s="9">
        <f t="shared" ref="O579:O642" si="19">0.1942*LN(N579)+1.7814</f>
        <v>2.1651033957022072</v>
      </c>
    </row>
    <row r="580" spans="14:15" x14ac:dyDescent="0.25">
      <c r="N580" s="16">
        <f t="shared" si="18"/>
        <v>7.2250000000000689</v>
      </c>
      <c r="O580" s="9">
        <f t="shared" si="19"/>
        <v>2.1654396728425098</v>
      </c>
    </row>
    <row r="581" spans="14:15" x14ac:dyDescent="0.25">
      <c r="N581" s="16">
        <f t="shared" si="18"/>
        <v>7.2375000000000691</v>
      </c>
      <c r="O581" s="9">
        <f t="shared" si="19"/>
        <v>2.1657753686910097</v>
      </c>
    </row>
    <row r="582" spans="14:15" x14ac:dyDescent="0.25">
      <c r="N582" s="16">
        <f t="shared" si="18"/>
        <v>7.2500000000000693</v>
      </c>
      <c r="O582" s="9">
        <f t="shared" si="19"/>
        <v>2.1661104852538924</v>
      </c>
    </row>
    <row r="583" spans="14:15" x14ac:dyDescent="0.25">
      <c r="N583" s="16">
        <f t="shared" si="18"/>
        <v>7.2625000000000695</v>
      </c>
      <c r="O583" s="9">
        <f t="shared" si="19"/>
        <v>2.1664450245269755</v>
      </c>
    </row>
    <row r="584" spans="14:15" x14ac:dyDescent="0.25">
      <c r="N584" s="16">
        <f t="shared" si="18"/>
        <v>7.2750000000000696</v>
      </c>
      <c r="O584" s="9">
        <f t="shared" si="19"/>
        <v>2.1667789884957793</v>
      </c>
    </row>
    <row r="585" spans="14:15" x14ac:dyDescent="0.25">
      <c r="N585" s="16">
        <f t="shared" si="18"/>
        <v>7.2875000000000698</v>
      </c>
      <c r="O585" s="9">
        <f t="shared" si="19"/>
        <v>2.1671123791355997</v>
      </c>
    </row>
    <row r="586" spans="14:15" x14ac:dyDescent="0.25">
      <c r="N586" s="16">
        <f t="shared" si="18"/>
        <v>7.30000000000007</v>
      </c>
      <c r="O586" s="9">
        <f t="shared" si="19"/>
        <v>2.1674451984115759</v>
      </c>
    </row>
    <row r="587" spans="14:15" x14ac:dyDescent="0.25">
      <c r="N587" s="16">
        <f t="shared" si="18"/>
        <v>7.3125000000000702</v>
      </c>
      <c r="O587" s="9">
        <f t="shared" si="19"/>
        <v>2.1677774482787608</v>
      </c>
    </row>
    <row r="588" spans="14:15" x14ac:dyDescent="0.25">
      <c r="N588" s="16">
        <f t="shared" si="18"/>
        <v>7.3250000000000703</v>
      </c>
      <c r="O588" s="9">
        <f t="shared" si="19"/>
        <v>2.1681091306821898</v>
      </c>
    </row>
    <row r="589" spans="14:15" x14ac:dyDescent="0.25">
      <c r="N589" s="16">
        <f t="shared" si="18"/>
        <v>7.3375000000000705</v>
      </c>
      <c r="O589" s="9">
        <f t="shared" si="19"/>
        <v>2.1684402475569504</v>
      </c>
    </row>
    <row r="590" spans="14:15" x14ac:dyDescent="0.25">
      <c r="N590" s="16">
        <f t="shared" si="18"/>
        <v>7.3500000000000707</v>
      </c>
      <c r="O590" s="9">
        <f t="shared" si="19"/>
        <v>2.1687708008282476</v>
      </c>
    </row>
    <row r="591" spans="14:15" x14ac:dyDescent="0.25">
      <c r="N591" s="16">
        <f t="shared" si="18"/>
        <v>7.3625000000000709</v>
      </c>
      <c r="O591" s="9">
        <f t="shared" si="19"/>
        <v>2.1691007924114722</v>
      </c>
    </row>
    <row r="592" spans="14:15" x14ac:dyDescent="0.25">
      <c r="N592" s="16">
        <f t="shared" si="18"/>
        <v>7.3750000000000711</v>
      </c>
      <c r="O592" s="9">
        <f t="shared" si="19"/>
        <v>2.1694302242122685</v>
      </c>
    </row>
    <row r="593" spans="14:15" x14ac:dyDescent="0.25">
      <c r="N593" s="16">
        <f t="shared" si="18"/>
        <v>7.3875000000000712</v>
      </c>
      <c r="O593" s="9">
        <f t="shared" si="19"/>
        <v>2.1697590981265984</v>
      </c>
    </row>
    <row r="594" spans="14:15" x14ac:dyDescent="0.25">
      <c r="N594" s="16">
        <f t="shared" si="18"/>
        <v>7.4000000000000714</v>
      </c>
      <c r="O594" s="9">
        <f t="shared" si="19"/>
        <v>2.1700874160408081</v>
      </c>
    </row>
    <row r="595" spans="14:15" x14ac:dyDescent="0.25">
      <c r="N595" s="16">
        <f t="shared" si="18"/>
        <v>7.4125000000000716</v>
      </c>
      <c r="O595" s="9">
        <f t="shared" si="19"/>
        <v>2.1704151798316924</v>
      </c>
    </row>
    <row r="596" spans="14:15" x14ac:dyDescent="0.25">
      <c r="N596" s="16">
        <f t="shared" si="18"/>
        <v>7.4250000000000718</v>
      </c>
      <c r="O596" s="9">
        <f t="shared" si="19"/>
        <v>2.1707423913665598</v>
      </c>
    </row>
    <row r="597" spans="14:15" x14ac:dyDescent="0.25">
      <c r="N597" s="16">
        <f t="shared" si="18"/>
        <v>7.4375000000000719</v>
      </c>
      <c r="O597" s="9">
        <f t="shared" si="19"/>
        <v>2.1710690525032956</v>
      </c>
    </row>
    <row r="598" spans="14:15" x14ac:dyDescent="0.25">
      <c r="N598" s="16">
        <f t="shared" si="18"/>
        <v>7.4500000000000721</v>
      </c>
      <c r="O598" s="9">
        <f t="shared" si="19"/>
        <v>2.1713951650904253</v>
      </c>
    </row>
    <row r="599" spans="14:15" x14ac:dyDescent="0.25">
      <c r="N599" s="16">
        <f t="shared" si="18"/>
        <v>7.4625000000000723</v>
      </c>
      <c r="O599" s="9">
        <f t="shared" si="19"/>
        <v>2.1717207309671775</v>
      </c>
    </row>
    <row r="600" spans="14:15" x14ac:dyDescent="0.25">
      <c r="N600" s="16">
        <f t="shared" si="18"/>
        <v>7.4750000000000725</v>
      </c>
      <c r="O600" s="9">
        <f t="shared" si="19"/>
        <v>2.1720457519635468</v>
      </c>
    </row>
    <row r="601" spans="14:15" x14ac:dyDescent="0.25">
      <c r="N601" s="16">
        <f t="shared" si="18"/>
        <v>7.4875000000000727</v>
      </c>
      <c r="O601" s="9">
        <f t="shared" si="19"/>
        <v>2.1723702299003547</v>
      </c>
    </row>
    <row r="602" spans="14:15" x14ac:dyDescent="0.25">
      <c r="N602" s="16">
        <f t="shared" si="18"/>
        <v>7.5000000000000728</v>
      </c>
      <c r="O602" s="9">
        <f t="shared" si="19"/>
        <v>2.1726941665893098</v>
      </c>
    </row>
    <row r="603" spans="14:15" x14ac:dyDescent="0.25">
      <c r="N603" s="16">
        <f t="shared" si="18"/>
        <v>7.512500000000073</v>
      </c>
      <c r="O603" s="9">
        <f t="shared" si="19"/>
        <v>2.1730175638330715</v>
      </c>
    </row>
    <row r="604" spans="14:15" x14ac:dyDescent="0.25">
      <c r="N604" s="16">
        <f t="shared" si="18"/>
        <v>7.5250000000000732</v>
      </c>
      <c r="O604" s="9">
        <f t="shared" si="19"/>
        <v>2.1733404234253073</v>
      </c>
    </row>
    <row r="605" spans="14:15" x14ac:dyDescent="0.25">
      <c r="N605" s="16">
        <f t="shared" si="18"/>
        <v>7.5375000000000734</v>
      </c>
      <c r="O605" s="9">
        <f t="shared" si="19"/>
        <v>2.1736627471507535</v>
      </c>
    </row>
    <row r="606" spans="14:15" x14ac:dyDescent="0.25">
      <c r="N606" s="16">
        <f t="shared" si="18"/>
        <v>7.5500000000000735</v>
      </c>
      <c r="O606" s="9">
        <f t="shared" si="19"/>
        <v>2.1739845367852753</v>
      </c>
    </row>
    <row r="607" spans="14:15" x14ac:dyDescent="0.25">
      <c r="N607" s="16">
        <f t="shared" si="18"/>
        <v>7.5625000000000737</v>
      </c>
      <c r="O607" s="9">
        <f t="shared" si="19"/>
        <v>2.1743057940959236</v>
      </c>
    </row>
    <row r="608" spans="14:15" x14ac:dyDescent="0.25">
      <c r="N608" s="16">
        <f t="shared" si="18"/>
        <v>7.5750000000000739</v>
      </c>
      <c r="O608" s="9">
        <f t="shared" si="19"/>
        <v>2.1746265208409952</v>
      </c>
    </row>
    <row r="609" spans="14:15" x14ac:dyDescent="0.25">
      <c r="N609" s="16">
        <f t="shared" si="18"/>
        <v>7.5875000000000741</v>
      </c>
      <c r="O609" s="9">
        <f t="shared" si="19"/>
        <v>2.1749467187700886</v>
      </c>
    </row>
    <row r="610" spans="14:15" x14ac:dyDescent="0.25">
      <c r="N610" s="16">
        <f t="shared" si="18"/>
        <v>7.6000000000000743</v>
      </c>
      <c r="O610" s="9">
        <f t="shared" si="19"/>
        <v>2.1752663896241637</v>
      </c>
    </row>
    <row r="611" spans="14:15" x14ac:dyDescent="0.25">
      <c r="N611" s="16">
        <f t="shared" si="18"/>
        <v>7.6125000000000744</v>
      </c>
      <c r="O611" s="9">
        <f t="shared" si="19"/>
        <v>2.1755855351355962</v>
      </c>
    </row>
    <row r="612" spans="14:15" x14ac:dyDescent="0.25">
      <c r="N612" s="16">
        <f t="shared" si="18"/>
        <v>7.6250000000000746</v>
      </c>
      <c r="O612" s="9">
        <f t="shared" si="19"/>
        <v>2.1759041570282349</v>
      </c>
    </row>
    <row r="613" spans="14:15" x14ac:dyDescent="0.25">
      <c r="N613" s="16">
        <f t="shared" si="18"/>
        <v>7.6375000000000748</v>
      </c>
      <c r="O613" s="9">
        <f t="shared" si="19"/>
        <v>2.1762222570174581</v>
      </c>
    </row>
    <row r="614" spans="14:15" x14ac:dyDescent="0.25">
      <c r="N614" s="16">
        <f t="shared" si="18"/>
        <v>7.650000000000075</v>
      </c>
      <c r="O614" s="9">
        <f t="shared" si="19"/>
        <v>2.1765398368102278</v>
      </c>
    </row>
    <row r="615" spans="14:15" x14ac:dyDescent="0.25">
      <c r="N615" s="16">
        <f t="shared" si="18"/>
        <v>7.6625000000000751</v>
      </c>
      <c r="O615" s="9">
        <f t="shared" si="19"/>
        <v>2.1768568981051466</v>
      </c>
    </row>
    <row r="616" spans="14:15" x14ac:dyDescent="0.25">
      <c r="N616" s="16">
        <f t="shared" si="18"/>
        <v>7.6750000000000753</v>
      </c>
      <c r="O616" s="9">
        <f t="shared" si="19"/>
        <v>2.1771734425925091</v>
      </c>
    </row>
    <row r="617" spans="14:15" x14ac:dyDescent="0.25">
      <c r="N617" s="16">
        <f t="shared" si="18"/>
        <v>7.6875000000000755</v>
      </c>
      <c r="O617" s="9">
        <f t="shared" si="19"/>
        <v>2.17748947195436</v>
      </c>
    </row>
    <row r="618" spans="14:15" x14ac:dyDescent="0.25">
      <c r="N618" s="16">
        <f t="shared" si="18"/>
        <v>7.7000000000000757</v>
      </c>
      <c r="O618" s="9">
        <f t="shared" si="19"/>
        <v>2.1778049878645436</v>
      </c>
    </row>
    <row r="619" spans="14:15" x14ac:dyDescent="0.25">
      <c r="N619" s="16">
        <f t="shared" si="18"/>
        <v>7.7125000000000759</v>
      </c>
      <c r="O619" s="9">
        <f t="shared" si="19"/>
        <v>2.1781199919887606</v>
      </c>
    </row>
    <row r="620" spans="14:15" x14ac:dyDescent="0.25">
      <c r="N620" s="16">
        <f t="shared" si="18"/>
        <v>7.725000000000076</v>
      </c>
      <c r="O620" s="9">
        <f t="shared" si="19"/>
        <v>2.1784344859846176</v>
      </c>
    </row>
    <row r="621" spans="14:15" x14ac:dyDescent="0.25">
      <c r="N621" s="16">
        <f t="shared" si="18"/>
        <v>7.7375000000000762</v>
      </c>
      <c r="O621" s="9">
        <f t="shared" si="19"/>
        <v>2.1787484715016827</v>
      </c>
    </row>
    <row r="622" spans="14:15" x14ac:dyDescent="0.25">
      <c r="N622" s="16">
        <f t="shared" si="18"/>
        <v>7.7500000000000764</v>
      </c>
      <c r="O622" s="9">
        <f t="shared" si="19"/>
        <v>2.1790619501815347</v>
      </c>
    </row>
    <row r="623" spans="14:15" x14ac:dyDescent="0.25">
      <c r="N623" s="16">
        <f t="shared" si="18"/>
        <v>7.7625000000000766</v>
      </c>
      <c r="O623" s="9">
        <f t="shared" si="19"/>
        <v>2.1793749236578157</v>
      </c>
    </row>
    <row r="624" spans="14:15" x14ac:dyDescent="0.25">
      <c r="N624" s="16">
        <f t="shared" si="18"/>
        <v>7.7750000000000767</v>
      </c>
      <c r="O624" s="9">
        <f t="shared" si="19"/>
        <v>2.179687393556283</v>
      </c>
    </row>
    <row r="625" spans="14:15" x14ac:dyDescent="0.25">
      <c r="N625" s="16">
        <f t="shared" si="18"/>
        <v>7.7875000000000769</v>
      </c>
      <c r="O625" s="9">
        <f t="shared" si="19"/>
        <v>2.1799993614948576</v>
      </c>
    </row>
    <row r="626" spans="14:15" x14ac:dyDescent="0.25">
      <c r="N626" s="16">
        <f t="shared" si="18"/>
        <v>7.8000000000000771</v>
      </c>
      <c r="O626" s="9">
        <f t="shared" si="19"/>
        <v>2.1803108290836772</v>
      </c>
    </row>
    <row r="627" spans="14:15" x14ac:dyDescent="0.25">
      <c r="N627" s="16">
        <f t="shared" si="18"/>
        <v>7.8125000000000773</v>
      </c>
      <c r="O627" s="9">
        <f t="shared" si="19"/>
        <v>2.1806217979251432</v>
      </c>
    </row>
    <row r="628" spans="14:15" x14ac:dyDescent="0.25">
      <c r="N628" s="16">
        <f t="shared" si="18"/>
        <v>7.8250000000000774</v>
      </c>
      <c r="O628" s="9">
        <f t="shared" si="19"/>
        <v>2.1809322696139732</v>
      </c>
    </row>
    <row r="629" spans="14:15" x14ac:dyDescent="0.25">
      <c r="N629" s="16">
        <f t="shared" si="18"/>
        <v>7.8375000000000776</v>
      </c>
      <c r="O629" s="9">
        <f t="shared" si="19"/>
        <v>2.1812422457372476</v>
      </c>
    </row>
    <row r="630" spans="14:15" x14ac:dyDescent="0.25">
      <c r="N630" s="16">
        <f t="shared" si="18"/>
        <v>7.8500000000000778</v>
      </c>
      <c r="O630" s="9">
        <f t="shared" si="19"/>
        <v>2.1815517278744583</v>
      </c>
    </row>
    <row r="631" spans="14:15" x14ac:dyDescent="0.25">
      <c r="N631" s="16">
        <f t="shared" si="18"/>
        <v>7.862500000000078</v>
      </c>
      <c r="O631" s="9">
        <f t="shared" si="19"/>
        <v>2.1818607175975595</v>
      </c>
    </row>
    <row r="632" spans="14:15" x14ac:dyDescent="0.25">
      <c r="N632" s="16">
        <f t="shared" si="18"/>
        <v>7.8750000000000782</v>
      </c>
      <c r="O632" s="9">
        <f t="shared" si="19"/>
        <v>2.1821692164710136</v>
      </c>
    </row>
    <row r="633" spans="14:15" x14ac:dyDescent="0.25">
      <c r="N633" s="16">
        <f t="shared" si="18"/>
        <v>7.8875000000000783</v>
      </c>
      <c r="O633" s="9">
        <f t="shared" si="19"/>
        <v>2.1824772260518377</v>
      </c>
    </row>
    <row r="634" spans="14:15" x14ac:dyDescent="0.25">
      <c r="N634" s="16">
        <f t="shared" si="18"/>
        <v>7.9000000000000785</v>
      </c>
      <c r="O634" s="9">
        <f t="shared" si="19"/>
        <v>2.182784747889654</v>
      </c>
    </row>
    <row r="635" spans="14:15" x14ac:dyDescent="0.25">
      <c r="N635" s="16">
        <f t="shared" si="18"/>
        <v>7.9125000000000787</v>
      </c>
      <c r="O635" s="9">
        <f t="shared" si="19"/>
        <v>2.1830917835267334</v>
      </c>
    </row>
    <row r="636" spans="14:15" x14ac:dyDescent="0.25">
      <c r="N636" s="16">
        <f t="shared" si="18"/>
        <v>7.9250000000000789</v>
      </c>
      <c r="O636" s="9">
        <f t="shared" si="19"/>
        <v>2.1833983344980434</v>
      </c>
    </row>
    <row r="637" spans="14:15" x14ac:dyDescent="0.25">
      <c r="N637" s="16">
        <f t="shared" si="18"/>
        <v>7.937500000000079</v>
      </c>
      <c r="O637" s="9">
        <f t="shared" si="19"/>
        <v>2.183704402331295</v>
      </c>
    </row>
    <row r="638" spans="14:15" x14ac:dyDescent="0.25">
      <c r="N638" s="16">
        <f t="shared" si="18"/>
        <v>7.9500000000000792</v>
      </c>
      <c r="O638" s="9">
        <f t="shared" si="19"/>
        <v>2.1840099885469861</v>
      </c>
    </row>
    <row r="639" spans="14:15" x14ac:dyDescent="0.25">
      <c r="N639" s="16">
        <f t="shared" si="18"/>
        <v>7.9625000000000794</v>
      </c>
      <c r="O639" s="9">
        <f t="shared" si="19"/>
        <v>2.1843150946584484</v>
      </c>
    </row>
    <row r="640" spans="14:15" x14ac:dyDescent="0.25">
      <c r="N640" s="16">
        <f t="shared" si="18"/>
        <v>7.9750000000000796</v>
      </c>
      <c r="O640" s="9">
        <f t="shared" si="19"/>
        <v>2.1846197221718926</v>
      </c>
    </row>
    <row r="641" spans="14:15" x14ac:dyDescent="0.25">
      <c r="N641" s="16">
        <f t="shared" si="18"/>
        <v>7.9875000000000798</v>
      </c>
      <c r="O641" s="9">
        <f t="shared" si="19"/>
        <v>2.1849238725864515</v>
      </c>
    </row>
    <row r="642" spans="14:15" x14ac:dyDescent="0.25">
      <c r="N642" s="16">
        <f t="shared" si="18"/>
        <v>8.0000000000000799</v>
      </c>
      <c r="O642" s="9">
        <f t="shared" si="19"/>
        <v>2.1852275473942262</v>
      </c>
    </row>
    <row r="643" spans="14:15" x14ac:dyDescent="0.25">
      <c r="N643" s="16">
        <f t="shared" ref="N643:N706" si="20">N642+$J$22</f>
        <v>8.0125000000000792</v>
      </c>
      <c r="O643" s="9">
        <f t="shared" ref="O643:O706" si="21">0.1942*LN(N643)+1.7814</f>
        <v>2.1855307480803283</v>
      </c>
    </row>
    <row r="644" spans="14:15" x14ac:dyDescent="0.25">
      <c r="N644" s="16">
        <f t="shared" si="20"/>
        <v>8.0250000000000785</v>
      </c>
      <c r="O644" s="9">
        <f t="shared" si="21"/>
        <v>2.1858334761229248</v>
      </c>
    </row>
    <row r="645" spans="14:15" x14ac:dyDescent="0.25">
      <c r="N645" s="16">
        <f t="shared" si="20"/>
        <v>8.0375000000000778</v>
      </c>
      <c r="O645" s="9">
        <f t="shared" si="21"/>
        <v>2.18613573299328</v>
      </c>
    </row>
    <row r="646" spans="14:15" x14ac:dyDescent="0.25">
      <c r="N646" s="16">
        <f t="shared" si="20"/>
        <v>8.0500000000000771</v>
      </c>
      <c r="O646" s="9">
        <f t="shared" si="21"/>
        <v>2.1864375201557995</v>
      </c>
    </row>
    <row r="647" spans="14:15" x14ac:dyDescent="0.25">
      <c r="N647" s="16">
        <f t="shared" si="20"/>
        <v>8.0625000000000764</v>
      </c>
      <c r="O647" s="9">
        <f t="shared" si="21"/>
        <v>2.1867388390680733</v>
      </c>
    </row>
    <row r="648" spans="14:15" x14ac:dyDescent="0.25">
      <c r="N648" s="16">
        <f t="shared" si="20"/>
        <v>8.0750000000000757</v>
      </c>
      <c r="O648" s="9">
        <f t="shared" si="21"/>
        <v>2.1870396911809156</v>
      </c>
    </row>
    <row r="649" spans="14:15" x14ac:dyDescent="0.25">
      <c r="N649" s="16">
        <f t="shared" si="20"/>
        <v>8.087500000000075</v>
      </c>
      <c r="O649" s="9">
        <f t="shared" si="21"/>
        <v>2.1873400779384089</v>
      </c>
    </row>
    <row r="650" spans="14:15" x14ac:dyDescent="0.25">
      <c r="N650" s="16">
        <f t="shared" si="20"/>
        <v>8.1000000000000743</v>
      </c>
      <c r="O650" s="9">
        <f t="shared" si="21"/>
        <v>2.1876400007779457</v>
      </c>
    </row>
    <row r="651" spans="14:15" x14ac:dyDescent="0.25">
      <c r="N651" s="16">
        <f t="shared" si="20"/>
        <v>8.1125000000000735</v>
      </c>
      <c r="O651" s="9">
        <f t="shared" si="21"/>
        <v>2.1879394611302683</v>
      </c>
    </row>
    <row r="652" spans="14:15" x14ac:dyDescent="0.25">
      <c r="N652" s="16">
        <f t="shared" si="20"/>
        <v>8.1250000000000728</v>
      </c>
      <c r="O652" s="9">
        <f t="shared" si="21"/>
        <v>2.1882384604195106</v>
      </c>
    </row>
    <row r="653" spans="14:15" x14ac:dyDescent="0.25">
      <c r="N653" s="16">
        <f t="shared" si="20"/>
        <v>8.1375000000000721</v>
      </c>
      <c r="O653" s="9">
        <f t="shared" si="21"/>
        <v>2.188537000063238</v>
      </c>
    </row>
    <row r="654" spans="14:15" x14ac:dyDescent="0.25">
      <c r="N654" s="16">
        <f t="shared" si="20"/>
        <v>8.1500000000000714</v>
      </c>
      <c r="O654" s="9">
        <f t="shared" si="21"/>
        <v>2.1888350814724902</v>
      </c>
    </row>
    <row r="655" spans="14:15" x14ac:dyDescent="0.25">
      <c r="N655" s="16">
        <f t="shared" si="20"/>
        <v>8.1625000000000707</v>
      </c>
      <c r="O655" s="9">
        <f t="shared" si="21"/>
        <v>2.1891327060518169</v>
      </c>
    </row>
    <row r="656" spans="14:15" x14ac:dyDescent="0.25">
      <c r="N656" s="16">
        <f t="shared" si="20"/>
        <v>8.17500000000007</v>
      </c>
      <c r="O656" s="9">
        <f t="shared" si="21"/>
        <v>2.189429875199322</v>
      </c>
    </row>
    <row r="657" spans="14:15" x14ac:dyDescent="0.25">
      <c r="N657" s="16">
        <f t="shared" si="20"/>
        <v>8.1875000000000693</v>
      </c>
      <c r="O657" s="9">
        <f t="shared" si="21"/>
        <v>2.1897265903066998</v>
      </c>
    </row>
    <row r="658" spans="14:15" x14ac:dyDescent="0.25">
      <c r="N658" s="16">
        <f t="shared" si="20"/>
        <v>8.2000000000000686</v>
      </c>
      <c r="O658" s="9">
        <f t="shared" si="21"/>
        <v>2.190022852759276</v>
      </c>
    </row>
    <row r="659" spans="14:15" x14ac:dyDescent="0.25">
      <c r="N659" s="16">
        <f t="shared" si="20"/>
        <v>8.2125000000000679</v>
      </c>
      <c r="O659" s="9">
        <f t="shared" si="21"/>
        <v>2.1903186639360452</v>
      </c>
    </row>
    <row r="660" spans="14:15" x14ac:dyDescent="0.25">
      <c r="N660" s="16">
        <f t="shared" si="20"/>
        <v>8.2250000000000671</v>
      </c>
      <c r="O660" s="9">
        <f t="shared" si="21"/>
        <v>2.1906140252097104</v>
      </c>
    </row>
    <row r="661" spans="14:15" x14ac:dyDescent="0.25">
      <c r="N661" s="16">
        <f t="shared" si="20"/>
        <v>8.2375000000000664</v>
      </c>
      <c r="O661" s="9">
        <f t="shared" si="21"/>
        <v>2.1909089379467206</v>
      </c>
    </row>
    <row r="662" spans="14:15" x14ac:dyDescent="0.25">
      <c r="N662" s="16">
        <f t="shared" si="20"/>
        <v>8.2500000000000657</v>
      </c>
      <c r="O662" s="9">
        <f t="shared" si="21"/>
        <v>2.1912034035073091</v>
      </c>
    </row>
    <row r="663" spans="14:15" x14ac:dyDescent="0.25">
      <c r="N663" s="16">
        <f t="shared" si="20"/>
        <v>8.262500000000065</v>
      </c>
      <c r="O663" s="9">
        <f t="shared" si="21"/>
        <v>2.1914974232455311</v>
      </c>
    </row>
    <row r="664" spans="14:15" x14ac:dyDescent="0.25">
      <c r="N664" s="16">
        <f t="shared" si="20"/>
        <v>8.2750000000000643</v>
      </c>
      <c r="O664" s="9">
        <f t="shared" si="21"/>
        <v>2.1917909985093007</v>
      </c>
    </row>
    <row r="665" spans="14:15" x14ac:dyDescent="0.25">
      <c r="N665" s="16">
        <f t="shared" si="20"/>
        <v>8.2875000000000636</v>
      </c>
      <c r="O665" s="9">
        <f t="shared" si="21"/>
        <v>2.1920841306404282</v>
      </c>
    </row>
    <row r="666" spans="14:15" x14ac:dyDescent="0.25">
      <c r="N666" s="16">
        <f t="shared" si="20"/>
        <v>8.3000000000000629</v>
      </c>
      <c r="O666" s="9">
        <f t="shared" si="21"/>
        <v>2.1923768209746575</v>
      </c>
    </row>
    <row r="667" spans="14:15" x14ac:dyDescent="0.25">
      <c r="N667" s="16">
        <f t="shared" si="20"/>
        <v>8.3125000000000622</v>
      </c>
      <c r="O667" s="9">
        <f t="shared" si="21"/>
        <v>2.1926690708417005</v>
      </c>
    </row>
    <row r="668" spans="14:15" x14ac:dyDescent="0.25">
      <c r="N668" s="16">
        <f t="shared" si="20"/>
        <v>8.3250000000000615</v>
      </c>
      <c r="O668" s="9">
        <f t="shared" si="21"/>
        <v>2.1929608815652775</v>
      </c>
    </row>
    <row r="669" spans="14:15" x14ac:dyDescent="0.25">
      <c r="N669" s="16">
        <f t="shared" si="20"/>
        <v>8.3375000000000608</v>
      </c>
      <c r="O669" s="9">
        <f t="shared" si="21"/>
        <v>2.1932522544631476</v>
      </c>
    </row>
    <row r="670" spans="14:15" x14ac:dyDescent="0.25">
      <c r="N670" s="16">
        <f t="shared" si="20"/>
        <v>8.35000000000006</v>
      </c>
      <c r="O670" s="9">
        <f t="shared" si="21"/>
        <v>2.1935431908471501</v>
      </c>
    </row>
    <row r="671" spans="14:15" x14ac:dyDescent="0.25">
      <c r="N671" s="16">
        <f t="shared" si="20"/>
        <v>8.3625000000000593</v>
      </c>
      <c r="O671" s="9">
        <f t="shared" si="21"/>
        <v>2.1938336920232357</v>
      </c>
    </row>
    <row r="672" spans="14:15" x14ac:dyDescent="0.25">
      <c r="N672" s="16">
        <f t="shared" si="20"/>
        <v>8.3750000000000586</v>
      </c>
      <c r="O672" s="9">
        <f t="shared" si="21"/>
        <v>2.1941237592915028</v>
      </c>
    </row>
    <row r="673" spans="14:15" x14ac:dyDescent="0.25">
      <c r="N673" s="16">
        <f t="shared" si="20"/>
        <v>8.3875000000000579</v>
      </c>
      <c r="O673" s="9">
        <f t="shared" si="21"/>
        <v>2.1944133939462342</v>
      </c>
    </row>
    <row r="674" spans="14:15" x14ac:dyDescent="0.25">
      <c r="N674" s="16">
        <f t="shared" si="20"/>
        <v>8.4000000000000572</v>
      </c>
      <c r="O674" s="9">
        <f t="shared" si="21"/>
        <v>2.1947025972759291</v>
      </c>
    </row>
    <row r="675" spans="14:15" x14ac:dyDescent="0.25">
      <c r="N675" s="16">
        <f t="shared" si="20"/>
        <v>8.4125000000000565</v>
      </c>
      <c r="O675" s="9">
        <f t="shared" si="21"/>
        <v>2.1949913705633399</v>
      </c>
    </row>
    <row r="676" spans="14:15" x14ac:dyDescent="0.25">
      <c r="N676" s="16">
        <f t="shared" si="20"/>
        <v>8.4250000000000558</v>
      </c>
      <c r="O676" s="9">
        <f t="shared" si="21"/>
        <v>2.1952797150855035</v>
      </c>
    </row>
    <row r="677" spans="14:15" x14ac:dyDescent="0.25">
      <c r="N677" s="16">
        <f t="shared" si="20"/>
        <v>8.4375000000000551</v>
      </c>
      <c r="O677" s="9">
        <f t="shared" si="21"/>
        <v>2.1955676321137787</v>
      </c>
    </row>
    <row r="678" spans="14:15" x14ac:dyDescent="0.25">
      <c r="N678" s="16">
        <f t="shared" si="20"/>
        <v>8.4500000000000544</v>
      </c>
      <c r="O678" s="9">
        <f t="shared" si="21"/>
        <v>2.1958551229138772</v>
      </c>
    </row>
    <row r="679" spans="14:15" x14ac:dyDescent="0.25">
      <c r="N679" s="16">
        <f t="shared" si="20"/>
        <v>8.4625000000000536</v>
      </c>
      <c r="O679" s="9">
        <f t="shared" si="21"/>
        <v>2.1961421887458972</v>
      </c>
    </row>
    <row r="680" spans="14:15" x14ac:dyDescent="0.25">
      <c r="N680" s="16">
        <f t="shared" si="20"/>
        <v>8.4750000000000529</v>
      </c>
      <c r="O680" s="9">
        <f t="shared" si="21"/>
        <v>2.1964288308643583</v>
      </c>
    </row>
    <row r="681" spans="14:15" x14ac:dyDescent="0.25">
      <c r="N681" s="16">
        <f t="shared" si="20"/>
        <v>8.4875000000000522</v>
      </c>
      <c r="O681" s="9">
        <f t="shared" si="21"/>
        <v>2.1967150505182325</v>
      </c>
    </row>
    <row r="682" spans="14:15" x14ac:dyDescent="0.25">
      <c r="N682" s="16">
        <f t="shared" si="20"/>
        <v>8.5000000000000515</v>
      </c>
      <c r="O682" s="9">
        <f t="shared" si="21"/>
        <v>2.1970008489509771</v>
      </c>
    </row>
    <row r="683" spans="14:15" x14ac:dyDescent="0.25">
      <c r="N683" s="16">
        <f t="shared" si="20"/>
        <v>8.5125000000000508</v>
      </c>
      <c r="O683" s="9">
        <f t="shared" si="21"/>
        <v>2.1972862274005687</v>
      </c>
    </row>
    <row r="684" spans="14:15" x14ac:dyDescent="0.25">
      <c r="N684" s="16">
        <f t="shared" si="20"/>
        <v>8.5250000000000501</v>
      </c>
      <c r="O684" s="9">
        <f t="shared" si="21"/>
        <v>2.197571187099534</v>
      </c>
    </row>
    <row r="685" spans="14:15" x14ac:dyDescent="0.25">
      <c r="N685" s="16">
        <f t="shared" si="20"/>
        <v>8.5375000000000494</v>
      </c>
      <c r="O685" s="9">
        <f t="shared" si="21"/>
        <v>2.197855729274981</v>
      </c>
    </row>
    <row r="686" spans="14:15" x14ac:dyDescent="0.25">
      <c r="N686" s="16">
        <f t="shared" si="20"/>
        <v>8.5500000000000487</v>
      </c>
      <c r="O686" s="9">
        <f t="shared" si="21"/>
        <v>2.1981398551486326</v>
      </c>
    </row>
    <row r="687" spans="14:15" x14ac:dyDescent="0.25">
      <c r="N687" s="16">
        <f t="shared" si="20"/>
        <v>8.562500000000048</v>
      </c>
      <c r="O687" s="9">
        <f t="shared" si="21"/>
        <v>2.1984235659368574</v>
      </c>
    </row>
    <row r="688" spans="14:15" x14ac:dyDescent="0.25">
      <c r="N688" s="16">
        <f t="shared" si="20"/>
        <v>8.5750000000000473</v>
      </c>
      <c r="O688" s="9">
        <f t="shared" si="21"/>
        <v>2.1987068628507003</v>
      </c>
    </row>
    <row r="689" spans="14:15" x14ac:dyDescent="0.25">
      <c r="N689" s="16">
        <f t="shared" si="20"/>
        <v>8.5875000000000465</v>
      </c>
      <c r="O689" s="9">
        <f t="shared" si="21"/>
        <v>2.1989897470959137</v>
      </c>
    </row>
    <row r="690" spans="14:15" x14ac:dyDescent="0.25">
      <c r="N690" s="16">
        <f t="shared" si="20"/>
        <v>8.6000000000000458</v>
      </c>
      <c r="O690" s="9">
        <f t="shared" si="21"/>
        <v>2.1992722198729888</v>
      </c>
    </row>
    <row r="691" spans="14:15" x14ac:dyDescent="0.25">
      <c r="N691" s="16">
        <f t="shared" si="20"/>
        <v>8.6125000000000451</v>
      </c>
      <c r="O691" s="9">
        <f t="shared" si="21"/>
        <v>2.1995542823771856</v>
      </c>
    </row>
    <row r="692" spans="14:15" x14ac:dyDescent="0.25">
      <c r="N692" s="16">
        <f t="shared" si="20"/>
        <v>8.6250000000000444</v>
      </c>
      <c r="O692" s="9">
        <f t="shared" si="21"/>
        <v>2.1998359357985646</v>
      </c>
    </row>
    <row r="693" spans="14:15" x14ac:dyDescent="0.25">
      <c r="N693" s="16">
        <f t="shared" si="20"/>
        <v>8.6375000000000437</v>
      </c>
      <c r="O693" s="9">
        <f t="shared" si="21"/>
        <v>2.2001171813220148</v>
      </c>
    </row>
    <row r="694" spans="14:15" x14ac:dyDescent="0.25">
      <c r="N694" s="16">
        <f t="shared" si="20"/>
        <v>8.650000000000043</v>
      </c>
      <c r="O694" s="9">
        <f t="shared" si="21"/>
        <v>2.2003980201272846</v>
      </c>
    </row>
    <row r="695" spans="14:15" x14ac:dyDescent="0.25">
      <c r="N695" s="16">
        <f t="shared" si="20"/>
        <v>8.6625000000000423</v>
      </c>
      <c r="O695" s="9">
        <f t="shared" si="21"/>
        <v>2.2006784533890125</v>
      </c>
    </row>
    <row r="696" spans="14:15" x14ac:dyDescent="0.25">
      <c r="N696" s="16">
        <f t="shared" si="20"/>
        <v>8.6750000000000416</v>
      </c>
      <c r="O696" s="9">
        <f t="shared" si="21"/>
        <v>2.2009584822767545</v>
      </c>
    </row>
    <row r="697" spans="14:15" x14ac:dyDescent="0.25">
      <c r="N697" s="16">
        <f t="shared" si="20"/>
        <v>8.6875000000000409</v>
      </c>
      <c r="O697" s="9">
        <f t="shared" si="21"/>
        <v>2.2012381079550156</v>
      </c>
    </row>
    <row r="698" spans="14:15" x14ac:dyDescent="0.25">
      <c r="N698" s="16">
        <f t="shared" si="20"/>
        <v>8.7000000000000401</v>
      </c>
      <c r="O698" s="9">
        <f t="shared" si="21"/>
        <v>2.2015173315832777</v>
      </c>
    </row>
    <row r="699" spans="14:15" x14ac:dyDescent="0.25">
      <c r="N699" s="16">
        <f t="shared" si="20"/>
        <v>8.7125000000000394</v>
      </c>
      <c r="O699" s="9">
        <f t="shared" si="21"/>
        <v>2.2017961543160269</v>
      </c>
    </row>
    <row r="700" spans="14:15" x14ac:dyDescent="0.25">
      <c r="N700" s="16">
        <f t="shared" si="20"/>
        <v>8.7250000000000387</v>
      </c>
      <c r="O700" s="9">
        <f t="shared" si="21"/>
        <v>2.2020745773027857</v>
      </c>
    </row>
    <row r="701" spans="14:15" x14ac:dyDescent="0.25">
      <c r="N701" s="16">
        <f t="shared" si="20"/>
        <v>8.737500000000038</v>
      </c>
      <c r="O701" s="9">
        <f t="shared" si="21"/>
        <v>2.2023526016881392</v>
      </c>
    </row>
    <row r="702" spans="14:15" x14ac:dyDescent="0.25">
      <c r="N702" s="16">
        <f t="shared" si="20"/>
        <v>8.7500000000000373</v>
      </c>
      <c r="O702" s="9">
        <f t="shared" si="21"/>
        <v>2.2026302286117625</v>
      </c>
    </row>
    <row r="703" spans="14:15" x14ac:dyDescent="0.25">
      <c r="N703" s="16">
        <f t="shared" si="20"/>
        <v>8.7625000000000366</v>
      </c>
      <c r="O703" s="9">
        <f t="shared" si="21"/>
        <v>2.2029074592084505</v>
      </c>
    </row>
    <row r="704" spans="14:15" x14ac:dyDescent="0.25">
      <c r="N704" s="16">
        <f t="shared" si="20"/>
        <v>8.7750000000000359</v>
      </c>
      <c r="O704" s="9">
        <f t="shared" si="21"/>
        <v>2.2031842946081457</v>
      </c>
    </row>
    <row r="705" spans="14:15" x14ac:dyDescent="0.25">
      <c r="N705" s="16">
        <f t="shared" si="20"/>
        <v>8.7875000000000352</v>
      </c>
      <c r="O705" s="9">
        <f t="shared" si="21"/>
        <v>2.2034607359359644</v>
      </c>
    </row>
    <row r="706" spans="14:15" x14ac:dyDescent="0.25">
      <c r="N706" s="16">
        <f t="shared" si="20"/>
        <v>8.8000000000000345</v>
      </c>
      <c r="O706" s="9">
        <f t="shared" si="21"/>
        <v>2.2037367843122251</v>
      </c>
    </row>
    <row r="707" spans="14:15" x14ac:dyDescent="0.25">
      <c r="N707" s="16">
        <f t="shared" ref="N707:N770" si="22">N706+$J$22</f>
        <v>8.8125000000000338</v>
      </c>
      <c r="O707" s="9">
        <f t="shared" ref="O707:O770" si="23">0.1942*LN(N707)+1.7814</f>
        <v>2.2040124408524755</v>
      </c>
    </row>
    <row r="708" spans="14:15" x14ac:dyDescent="0.25">
      <c r="N708" s="16">
        <f t="shared" si="22"/>
        <v>8.825000000000033</v>
      </c>
      <c r="O708" s="9">
        <f t="shared" si="23"/>
        <v>2.2042877066675208</v>
      </c>
    </row>
    <row r="709" spans="14:15" x14ac:dyDescent="0.25">
      <c r="N709" s="16">
        <f t="shared" si="22"/>
        <v>8.8375000000000323</v>
      </c>
      <c r="O709" s="9">
        <f t="shared" si="23"/>
        <v>2.2045625828634474</v>
      </c>
    </row>
    <row r="710" spans="14:15" x14ac:dyDescent="0.25">
      <c r="N710" s="16">
        <f t="shared" si="22"/>
        <v>8.8500000000000316</v>
      </c>
      <c r="O710" s="9">
        <f t="shared" si="23"/>
        <v>2.2048370705416533</v>
      </c>
    </row>
    <row r="711" spans="14:15" x14ac:dyDescent="0.25">
      <c r="N711" s="16">
        <f t="shared" si="22"/>
        <v>8.8625000000000309</v>
      </c>
      <c r="O711" s="9">
        <f t="shared" si="23"/>
        <v>2.205111170798872</v>
      </c>
    </row>
    <row r="712" spans="14:15" x14ac:dyDescent="0.25">
      <c r="N712" s="16">
        <f t="shared" si="22"/>
        <v>8.8750000000000302</v>
      </c>
      <c r="O712" s="9">
        <f t="shared" si="23"/>
        <v>2.2053848847272</v>
      </c>
    </row>
    <row r="713" spans="14:15" x14ac:dyDescent="0.25">
      <c r="N713" s="16">
        <f t="shared" si="22"/>
        <v>8.8875000000000295</v>
      </c>
      <c r="O713" s="9">
        <f t="shared" si="23"/>
        <v>2.2056582134141225</v>
      </c>
    </row>
    <row r="714" spans="14:15" x14ac:dyDescent="0.25">
      <c r="N714" s="16">
        <f t="shared" si="22"/>
        <v>8.9000000000000288</v>
      </c>
      <c r="O714" s="9">
        <f t="shared" si="23"/>
        <v>2.2059311579425387</v>
      </c>
    </row>
    <row r="715" spans="14:15" x14ac:dyDescent="0.25">
      <c r="N715" s="16">
        <f t="shared" si="22"/>
        <v>8.9125000000000281</v>
      </c>
      <c r="O715" s="9">
        <f t="shared" si="23"/>
        <v>2.2062037193907891</v>
      </c>
    </row>
    <row r="716" spans="14:15" x14ac:dyDescent="0.25">
      <c r="N716" s="16">
        <f t="shared" si="22"/>
        <v>8.9250000000000274</v>
      </c>
      <c r="O716" s="9">
        <f t="shared" si="23"/>
        <v>2.2064758988326805</v>
      </c>
    </row>
    <row r="717" spans="14:15" x14ac:dyDescent="0.25">
      <c r="N717" s="16">
        <f t="shared" si="22"/>
        <v>8.9375000000000266</v>
      </c>
      <c r="O717" s="9">
        <f t="shared" si="23"/>
        <v>2.2067476973375091</v>
      </c>
    </row>
    <row r="718" spans="14:15" x14ac:dyDescent="0.25">
      <c r="N718" s="16">
        <f t="shared" si="22"/>
        <v>8.9500000000000259</v>
      </c>
      <c r="O718" s="9">
        <f t="shared" si="23"/>
        <v>2.2070191159700903</v>
      </c>
    </row>
    <row r="719" spans="14:15" x14ac:dyDescent="0.25">
      <c r="N719" s="16">
        <f t="shared" si="22"/>
        <v>8.9625000000000252</v>
      </c>
      <c r="O719" s="9">
        <f t="shared" si="23"/>
        <v>2.2072901557907789</v>
      </c>
    </row>
    <row r="720" spans="14:15" x14ac:dyDescent="0.25">
      <c r="N720" s="16">
        <f t="shared" si="22"/>
        <v>8.9750000000000245</v>
      </c>
      <c r="O720" s="9">
        <f t="shared" si="23"/>
        <v>2.207560817855498</v>
      </c>
    </row>
    <row r="721" spans="14:15" x14ac:dyDescent="0.25">
      <c r="N721" s="16">
        <f t="shared" si="22"/>
        <v>8.9875000000000238</v>
      </c>
      <c r="O721" s="9">
        <f t="shared" si="23"/>
        <v>2.20783110321576</v>
      </c>
    </row>
    <row r="722" spans="14:15" x14ac:dyDescent="0.25">
      <c r="N722" s="16">
        <f t="shared" si="22"/>
        <v>9.0000000000000231</v>
      </c>
      <c r="O722" s="9">
        <f t="shared" si="23"/>
        <v>2.2081010129186942</v>
      </c>
    </row>
    <row r="723" spans="14:15" x14ac:dyDescent="0.25">
      <c r="N723" s="16">
        <f t="shared" si="22"/>
        <v>9.0125000000000224</v>
      </c>
      <c r="O723" s="9">
        <f t="shared" si="23"/>
        <v>2.2083705480070699</v>
      </c>
    </row>
    <row r="724" spans="14:15" x14ac:dyDescent="0.25">
      <c r="N724" s="16">
        <f t="shared" si="22"/>
        <v>9.0250000000000217</v>
      </c>
      <c r="O724" s="9">
        <f t="shared" si="23"/>
        <v>2.2086397095193195</v>
      </c>
    </row>
    <row r="725" spans="14:15" x14ac:dyDescent="0.25">
      <c r="N725" s="16">
        <f t="shared" si="22"/>
        <v>9.037500000000021</v>
      </c>
      <c r="O725" s="9">
        <f t="shared" si="23"/>
        <v>2.2089084984895648</v>
      </c>
    </row>
    <row r="726" spans="14:15" x14ac:dyDescent="0.25">
      <c r="N726" s="16">
        <f t="shared" si="22"/>
        <v>9.0500000000000203</v>
      </c>
      <c r="O726" s="9">
        <f t="shared" si="23"/>
        <v>2.2091769159476389</v>
      </c>
    </row>
    <row r="727" spans="14:15" x14ac:dyDescent="0.25">
      <c r="N727" s="16">
        <f t="shared" si="22"/>
        <v>9.0625000000000195</v>
      </c>
      <c r="O727" s="9">
        <f t="shared" si="23"/>
        <v>2.2094449629191106</v>
      </c>
    </row>
    <row r="728" spans="14:15" x14ac:dyDescent="0.25">
      <c r="N728" s="16">
        <f t="shared" si="22"/>
        <v>9.0750000000000188</v>
      </c>
      <c r="O728" s="9">
        <f t="shared" si="23"/>
        <v>2.209712640425308</v>
      </c>
    </row>
    <row r="729" spans="14:15" x14ac:dyDescent="0.25">
      <c r="N729" s="16">
        <f t="shared" si="22"/>
        <v>9.0875000000000181</v>
      </c>
      <c r="O729" s="9">
        <f t="shared" si="23"/>
        <v>2.2099799494833423</v>
      </c>
    </row>
    <row r="730" spans="14:15" x14ac:dyDescent="0.25">
      <c r="N730" s="16">
        <f t="shared" si="22"/>
        <v>9.1000000000000174</v>
      </c>
      <c r="O730" s="9">
        <f t="shared" si="23"/>
        <v>2.210246891106129</v>
      </c>
    </row>
    <row r="731" spans="14:15" x14ac:dyDescent="0.25">
      <c r="N731" s="16">
        <f t="shared" si="22"/>
        <v>9.1125000000000167</v>
      </c>
      <c r="O731" s="9">
        <f t="shared" si="23"/>
        <v>2.2105134663024142</v>
      </c>
    </row>
    <row r="732" spans="14:15" x14ac:dyDescent="0.25">
      <c r="N732" s="16">
        <f t="shared" si="22"/>
        <v>9.125000000000016</v>
      </c>
      <c r="O732" s="9">
        <f t="shared" si="23"/>
        <v>2.2107796760767937</v>
      </c>
    </row>
    <row r="733" spans="14:15" x14ac:dyDescent="0.25">
      <c r="N733" s="16">
        <f t="shared" si="22"/>
        <v>9.1375000000000153</v>
      </c>
      <c r="O733" s="9">
        <f t="shared" si="23"/>
        <v>2.2110455214297398</v>
      </c>
    </row>
    <row r="734" spans="14:15" x14ac:dyDescent="0.25">
      <c r="N734" s="16">
        <f t="shared" si="22"/>
        <v>9.1500000000000146</v>
      </c>
      <c r="O734" s="9">
        <f t="shared" si="23"/>
        <v>2.2113110033576193</v>
      </c>
    </row>
    <row r="735" spans="14:15" x14ac:dyDescent="0.25">
      <c r="N735" s="16">
        <f t="shared" si="22"/>
        <v>9.1625000000000139</v>
      </c>
      <c r="O735" s="9">
        <f t="shared" si="23"/>
        <v>2.2115761228527204</v>
      </c>
    </row>
    <row r="736" spans="14:15" x14ac:dyDescent="0.25">
      <c r="N736" s="16">
        <f t="shared" si="22"/>
        <v>9.1750000000000131</v>
      </c>
      <c r="O736" s="9">
        <f t="shared" si="23"/>
        <v>2.2118408809032717</v>
      </c>
    </row>
    <row r="737" spans="14:15" x14ac:dyDescent="0.25">
      <c r="N737" s="16">
        <f t="shared" si="22"/>
        <v>9.1875000000000124</v>
      </c>
      <c r="O737" s="9">
        <f t="shared" si="23"/>
        <v>2.2121052784934654</v>
      </c>
    </row>
    <row r="738" spans="14:15" x14ac:dyDescent="0.25">
      <c r="N738" s="16">
        <f t="shared" si="22"/>
        <v>9.2000000000000117</v>
      </c>
      <c r="O738" s="9">
        <f t="shared" si="23"/>
        <v>2.2123693166034801</v>
      </c>
    </row>
    <row r="739" spans="14:15" x14ac:dyDescent="0.25">
      <c r="N739" s="16">
        <f t="shared" si="22"/>
        <v>9.212500000000011</v>
      </c>
      <c r="O739" s="9">
        <f t="shared" si="23"/>
        <v>2.2126329962095017</v>
      </c>
    </row>
    <row r="740" spans="14:15" x14ac:dyDescent="0.25">
      <c r="N740" s="16">
        <f t="shared" si="22"/>
        <v>9.2250000000000103</v>
      </c>
      <c r="O740" s="9">
        <f t="shared" si="23"/>
        <v>2.2128963182837444</v>
      </c>
    </row>
    <row r="741" spans="14:15" x14ac:dyDescent="0.25">
      <c r="N741" s="16">
        <f t="shared" si="22"/>
        <v>9.2375000000000096</v>
      </c>
      <c r="O741" s="9">
        <f t="shared" si="23"/>
        <v>2.2131592837944734</v>
      </c>
    </row>
    <row r="742" spans="14:15" x14ac:dyDescent="0.25">
      <c r="N742" s="16">
        <f t="shared" si="22"/>
        <v>9.2500000000000089</v>
      </c>
      <c r="O742" s="9">
        <f t="shared" si="23"/>
        <v>2.2134218937060259</v>
      </c>
    </row>
    <row r="743" spans="14:15" x14ac:dyDescent="0.25">
      <c r="N743" s="16">
        <f t="shared" si="22"/>
        <v>9.2625000000000082</v>
      </c>
      <c r="O743" s="9">
        <f t="shared" si="23"/>
        <v>2.2136841489788326</v>
      </c>
    </row>
    <row r="744" spans="14:15" x14ac:dyDescent="0.25">
      <c r="N744" s="16">
        <f t="shared" si="22"/>
        <v>9.2750000000000075</v>
      </c>
      <c r="O744" s="9">
        <f t="shared" si="23"/>
        <v>2.2139460505694375</v>
      </c>
    </row>
    <row r="745" spans="14:15" x14ac:dyDescent="0.25">
      <c r="N745" s="16">
        <f t="shared" si="22"/>
        <v>9.2875000000000068</v>
      </c>
      <c r="O745" s="9">
        <f t="shared" si="23"/>
        <v>2.2142075994305213</v>
      </c>
    </row>
    <row r="746" spans="14:15" x14ac:dyDescent="0.25">
      <c r="N746" s="16">
        <f t="shared" si="22"/>
        <v>9.300000000000006</v>
      </c>
      <c r="O746" s="9">
        <f t="shared" si="23"/>
        <v>2.2144687965109187</v>
      </c>
    </row>
    <row r="747" spans="14:15" x14ac:dyDescent="0.25">
      <c r="N747" s="16">
        <f t="shared" si="22"/>
        <v>9.3125000000000053</v>
      </c>
      <c r="O747" s="9">
        <f t="shared" si="23"/>
        <v>2.2147296427556427</v>
      </c>
    </row>
    <row r="748" spans="14:15" x14ac:dyDescent="0.25">
      <c r="N748" s="16">
        <f t="shared" si="22"/>
        <v>9.3250000000000046</v>
      </c>
      <c r="O748" s="9">
        <f t="shared" si="23"/>
        <v>2.2149901391059026</v>
      </c>
    </row>
    <row r="749" spans="14:15" x14ac:dyDescent="0.25">
      <c r="N749" s="16">
        <f t="shared" si="22"/>
        <v>9.3375000000000039</v>
      </c>
      <c r="O749" s="9">
        <f t="shared" si="23"/>
        <v>2.2152502864991255</v>
      </c>
    </row>
    <row r="750" spans="14:15" x14ac:dyDescent="0.25">
      <c r="N750" s="16">
        <f t="shared" si="22"/>
        <v>9.3500000000000032</v>
      </c>
      <c r="O750" s="9">
        <f t="shared" si="23"/>
        <v>2.215510085868976</v>
      </c>
    </row>
    <row r="751" spans="14:15" x14ac:dyDescent="0.25">
      <c r="N751" s="16">
        <f t="shared" si="22"/>
        <v>9.3625000000000025</v>
      </c>
      <c r="O751" s="9">
        <f t="shared" si="23"/>
        <v>2.2157695381453761</v>
      </c>
    </row>
    <row r="752" spans="14:15" x14ac:dyDescent="0.25">
      <c r="N752" s="16">
        <f t="shared" si="22"/>
        <v>9.3750000000000018</v>
      </c>
      <c r="O752" s="9">
        <f t="shared" si="23"/>
        <v>2.2160286442545276</v>
      </c>
    </row>
    <row r="753" spans="14:15" x14ac:dyDescent="0.25">
      <c r="N753" s="16">
        <f t="shared" si="22"/>
        <v>9.3875000000000011</v>
      </c>
      <c r="O753" s="9">
        <f t="shared" si="23"/>
        <v>2.2162874051189272</v>
      </c>
    </row>
    <row r="754" spans="14:15" x14ac:dyDescent="0.25">
      <c r="N754" s="16">
        <f t="shared" si="22"/>
        <v>9.4</v>
      </c>
      <c r="O754" s="9">
        <f t="shared" si="23"/>
        <v>2.216545821657391</v>
      </c>
    </row>
    <row r="755" spans="14:15" x14ac:dyDescent="0.25">
      <c r="N755" s="16">
        <f t="shared" si="22"/>
        <v>9.4124999999999996</v>
      </c>
      <c r="O755" s="9">
        <f t="shared" si="23"/>
        <v>2.2168038947850714</v>
      </c>
    </row>
    <row r="756" spans="14:15" x14ac:dyDescent="0.25">
      <c r="N756" s="16">
        <f t="shared" si="22"/>
        <v>9.4249999999999989</v>
      </c>
      <c r="O756" s="9">
        <f t="shared" si="23"/>
        <v>2.2170616254134772</v>
      </c>
    </row>
    <row r="757" spans="14:15" x14ac:dyDescent="0.25">
      <c r="N757" s="16">
        <f t="shared" si="22"/>
        <v>9.4374999999999982</v>
      </c>
      <c r="O757" s="9">
        <f t="shared" si="23"/>
        <v>2.2173190144504931</v>
      </c>
    </row>
    <row r="758" spans="14:15" x14ac:dyDescent="0.25">
      <c r="N758" s="16">
        <f t="shared" si="22"/>
        <v>9.4499999999999975</v>
      </c>
      <c r="O758" s="9">
        <f t="shared" si="23"/>
        <v>2.2175760628003975</v>
      </c>
    </row>
    <row r="759" spans="14:15" x14ac:dyDescent="0.25">
      <c r="N759" s="16">
        <f t="shared" si="22"/>
        <v>9.4624999999999968</v>
      </c>
      <c r="O759" s="9">
        <f t="shared" si="23"/>
        <v>2.2178327713638848</v>
      </c>
    </row>
    <row r="760" spans="14:15" x14ac:dyDescent="0.25">
      <c r="N760" s="16">
        <f t="shared" si="22"/>
        <v>9.4749999999999961</v>
      </c>
      <c r="O760" s="9">
        <f t="shared" si="23"/>
        <v>2.2180891410380807</v>
      </c>
    </row>
    <row r="761" spans="14:15" x14ac:dyDescent="0.25">
      <c r="N761" s="16">
        <f t="shared" si="22"/>
        <v>9.4874999999999954</v>
      </c>
      <c r="O761" s="9">
        <f t="shared" si="23"/>
        <v>2.2183451727165635</v>
      </c>
    </row>
    <row r="762" spans="14:15" x14ac:dyDescent="0.25">
      <c r="N762" s="16">
        <f t="shared" si="22"/>
        <v>9.4999999999999947</v>
      </c>
      <c r="O762" s="9">
        <f t="shared" si="23"/>
        <v>2.2186008672893811</v>
      </c>
    </row>
    <row r="763" spans="14:15" x14ac:dyDescent="0.25">
      <c r="N763" s="16">
        <f t="shared" si="22"/>
        <v>9.512499999999994</v>
      </c>
      <c r="O763" s="9">
        <f t="shared" si="23"/>
        <v>2.2188562256430715</v>
      </c>
    </row>
    <row r="764" spans="14:15" x14ac:dyDescent="0.25">
      <c r="N764" s="16">
        <f t="shared" si="22"/>
        <v>9.5249999999999932</v>
      </c>
      <c r="O764" s="9">
        <f t="shared" si="23"/>
        <v>2.219111248660679</v>
      </c>
    </row>
    <row r="765" spans="14:15" x14ac:dyDescent="0.25">
      <c r="N765" s="16">
        <f t="shared" si="22"/>
        <v>9.5374999999999925</v>
      </c>
      <c r="O765" s="9">
        <f t="shared" si="23"/>
        <v>2.2193659372217738</v>
      </c>
    </row>
    <row r="766" spans="14:15" x14ac:dyDescent="0.25">
      <c r="N766" s="16">
        <f t="shared" si="22"/>
        <v>9.5499999999999918</v>
      </c>
      <c r="O766" s="9">
        <f t="shared" si="23"/>
        <v>2.2196202922024706</v>
      </c>
    </row>
    <row r="767" spans="14:15" x14ac:dyDescent="0.25">
      <c r="N767" s="16">
        <f t="shared" si="22"/>
        <v>9.5624999999999911</v>
      </c>
      <c r="O767" s="9">
        <f t="shared" si="23"/>
        <v>2.2198743144754456</v>
      </c>
    </row>
    <row r="768" spans="14:15" x14ac:dyDescent="0.25">
      <c r="N768" s="16">
        <f t="shared" si="22"/>
        <v>9.5749999999999904</v>
      </c>
      <c r="O768" s="9">
        <f t="shared" si="23"/>
        <v>2.220128004909955</v>
      </c>
    </row>
    <row r="769" spans="14:15" x14ac:dyDescent="0.25">
      <c r="N769" s="16">
        <f t="shared" si="22"/>
        <v>9.5874999999999897</v>
      </c>
      <c r="O769" s="9">
        <f t="shared" si="23"/>
        <v>2.2203813643718533</v>
      </c>
    </row>
    <row r="770" spans="14:15" x14ac:dyDescent="0.25">
      <c r="N770" s="16">
        <f t="shared" si="22"/>
        <v>9.599999999999989</v>
      </c>
      <c r="O770" s="9">
        <f t="shared" si="23"/>
        <v>2.2206343937236102</v>
      </c>
    </row>
    <row r="771" spans="14:15" x14ac:dyDescent="0.25">
      <c r="N771" s="16">
        <f t="shared" ref="N771:N834" si="24">N770+$J$22</f>
        <v>9.6124999999999883</v>
      </c>
      <c r="O771" s="9">
        <f t="shared" ref="O771:O834" si="25">0.1942*LN(N771)+1.7814</f>
        <v>2.2208870938243281</v>
      </c>
    </row>
    <row r="772" spans="14:15" x14ac:dyDescent="0.25">
      <c r="N772" s="16">
        <f t="shared" si="24"/>
        <v>9.6249999999999876</v>
      </c>
      <c r="O772" s="9">
        <f t="shared" si="25"/>
        <v>2.2211394655297609</v>
      </c>
    </row>
    <row r="773" spans="14:15" x14ac:dyDescent="0.25">
      <c r="N773" s="16">
        <f t="shared" si="24"/>
        <v>9.6374999999999869</v>
      </c>
      <c r="O773" s="9">
        <f t="shared" si="25"/>
        <v>2.2213915096923307</v>
      </c>
    </row>
    <row r="774" spans="14:15" x14ac:dyDescent="0.25">
      <c r="N774" s="16">
        <f t="shared" si="24"/>
        <v>9.6499999999999861</v>
      </c>
      <c r="O774" s="9">
        <f t="shared" si="25"/>
        <v>2.2216432271611435</v>
      </c>
    </row>
    <row r="775" spans="14:15" x14ac:dyDescent="0.25">
      <c r="N775" s="16">
        <f t="shared" si="24"/>
        <v>9.6624999999999854</v>
      </c>
      <c r="O775" s="9">
        <f t="shared" si="25"/>
        <v>2.2218946187820094</v>
      </c>
    </row>
    <row r="776" spans="14:15" x14ac:dyDescent="0.25">
      <c r="N776" s="16">
        <f t="shared" si="24"/>
        <v>9.6749999999999847</v>
      </c>
      <c r="O776" s="9">
        <f t="shared" si="25"/>
        <v>2.2221456853974568</v>
      </c>
    </row>
    <row r="777" spans="14:15" x14ac:dyDescent="0.25">
      <c r="N777" s="16">
        <f t="shared" si="24"/>
        <v>9.687499999999984</v>
      </c>
      <c r="O777" s="9">
        <f t="shared" si="25"/>
        <v>2.2223964278467521</v>
      </c>
    </row>
    <row r="778" spans="14:15" x14ac:dyDescent="0.25">
      <c r="N778" s="16">
        <f t="shared" si="24"/>
        <v>9.6999999999999833</v>
      </c>
      <c r="O778" s="9">
        <f t="shared" si="25"/>
        <v>2.2226468469659131</v>
      </c>
    </row>
    <row r="779" spans="14:15" x14ac:dyDescent="0.25">
      <c r="N779" s="16">
        <f t="shared" si="24"/>
        <v>9.7124999999999826</v>
      </c>
      <c r="O779" s="9">
        <f t="shared" si="25"/>
        <v>2.2228969435877293</v>
      </c>
    </row>
    <row r="780" spans="14:15" x14ac:dyDescent="0.25">
      <c r="N780" s="16">
        <f t="shared" si="24"/>
        <v>9.7249999999999819</v>
      </c>
      <c r="O780" s="9">
        <f t="shared" si="25"/>
        <v>2.2231467185417757</v>
      </c>
    </row>
    <row r="781" spans="14:15" x14ac:dyDescent="0.25">
      <c r="N781" s="16">
        <f t="shared" si="24"/>
        <v>9.7374999999999812</v>
      </c>
      <c r="O781" s="9">
        <f t="shared" si="25"/>
        <v>2.2233961726544313</v>
      </c>
    </row>
    <row r="782" spans="14:15" x14ac:dyDescent="0.25">
      <c r="N782" s="16">
        <f t="shared" si="24"/>
        <v>9.7499999999999805</v>
      </c>
      <c r="O782" s="9">
        <f t="shared" si="25"/>
        <v>2.2236453067488942</v>
      </c>
    </row>
    <row r="783" spans="14:15" x14ac:dyDescent="0.25">
      <c r="N783" s="16">
        <f t="shared" si="24"/>
        <v>9.7624999999999797</v>
      </c>
      <c r="O783" s="9">
        <f t="shared" si="25"/>
        <v>2.2238941216451988</v>
      </c>
    </row>
    <row r="784" spans="14:15" x14ac:dyDescent="0.25">
      <c r="N784" s="16">
        <f t="shared" si="24"/>
        <v>9.774999999999979</v>
      </c>
      <c r="O784" s="9">
        <f t="shared" si="25"/>
        <v>2.2241426181602311</v>
      </c>
    </row>
    <row r="785" spans="14:15" x14ac:dyDescent="0.25">
      <c r="N785" s="16">
        <f t="shared" si="24"/>
        <v>9.7874999999999783</v>
      </c>
      <c r="O785" s="9">
        <f t="shared" si="25"/>
        <v>2.2243907971077457</v>
      </c>
    </row>
    <row r="786" spans="14:15" x14ac:dyDescent="0.25">
      <c r="N786" s="16">
        <f t="shared" si="24"/>
        <v>9.7999999999999776</v>
      </c>
      <c r="O786" s="9">
        <f t="shared" si="25"/>
        <v>2.2246386592983809</v>
      </c>
    </row>
    <row r="787" spans="14:15" x14ac:dyDescent="0.25">
      <c r="N787" s="16">
        <f t="shared" si="24"/>
        <v>9.8124999999999769</v>
      </c>
      <c r="O787" s="9">
        <f t="shared" si="25"/>
        <v>2.2248862055396756</v>
      </c>
    </row>
    <row r="788" spans="14:15" x14ac:dyDescent="0.25">
      <c r="N788" s="16">
        <f t="shared" si="24"/>
        <v>9.8249999999999762</v>
      </c>
      <c r="O788" s="9">
        <f t="shared" si="25"/>
        <v>2.2251334366360838</v>
      </c>
    </row>
    <row r="789" spans="14:15" x14ac:dyDescent="0.25">
      <c r="N789" s="16">
        <f t="shared" si="24"/>
        <v>9.8374999999999755</v>
      </c>
      <c r="O789" s="9">
        <f t="shared" si="25"/>
        <v>2.2253803533889913</v>
      </c>
    </row>
    <row r="790" spans="14:15" x14ac:dyDescent="0.25">
      <c r="N790" s="16">
        <f t="shared" si="24"/>
        <v>9.8499999999999748</v>
      </c>
      <c r="O790" s="9">
        <f t="shared" si="25"/>
        <v>2.2256269565967317</v>
      </c>
    </row>
    <row r="791" spans="14:15" x14ac:dyDescent="0.25">
      <c r="N791" s="16">
        <f t="shared" si="24"/>
        <v>9.8624999999999741</v>
      </c>
      <c r="O791" s="9">
        <f t="shared" si="25"/>
        <v>2.2258732470546008</v>
      </c>
    </row>
    <row r="792" spans="14:15" x14ac:dyDescent="0.25">
      <c r="N792" s="16">
        <f t="shared" si="24"/>
        <v>9.8749999999999734</v>
      </c>
      <c r="O792" s="9">
        <f t="shared" si="25"/>
        <v>2.226119225554871</v>
      </c>
    </row>
    <row r="793" spans="14:15" x14ac:dyDescent="0.25">
      <c r="N793" s="16">
        <f t="shared" si="24"/>
        <v>9.8874999999999726</v>
      </c>
      <c r="O793" s="9">
        <f t="shared" si="25"/>
        <v>2.2263648928868101</v>
      </c>
    </row>
    <row r="794" spans="14:15" x14ac:dyDescent="0.25">
      <c r="N794" s="16">
        <f t="shared" si="24"/>
        <v>9.8999999999999719</v>
      </c>
      <c r="O794" s="9">
        <f t="shared" si="25"/>
        <v>2.2266102498366931</v>
      </c>
    </row>
    <row r="795" spans="14:15" x14ac:dyDescent="0.25">
      <c r="N795" s="16">
        <f t="shared" si="24"/>
        <v>9.9124999999999712</v>
      </c>
      <c r="O795" s="9">
        <f t="shared" si="25"/>
        <v>2.2268552971878193</v>
      </c>
    </row>
    <row r="796" spans="14:15" x14ac:dyDescent="0.25">
      <c r="N796" s="16">
        <f t="shared" si="24"/>
        <v>9.9249999999999705</v>
      </c>
      <c r="O796" s="9">
        <f t="shared" si="25"/>
        <v>2.2271000357205253</v>
      </c>
    </row>
    <row r="797" spans="14:15" x14ac:dyDescent="0.25">
      <c r="N797" s="16">
        <f t="shared" si="24"/>
        <v>9.9374999999999698</v>
      </c>
      <c r="O797" s="9">
        <f t="shared" si="25"/>
        <v>2.2273444662122031</v>
      </c>
    </row>
    <row r="798" spans="14:15" x14ac:dyDescent="0.25">
      <c r="N798" s="16">
        <f t="shared" si="24"/>
        <v>9.9499999999999691</v>
      </c>
      <c r="O798" s="9">
        <f t="shared" si="25"/>
        <v>2.2275885894373109</v>
      </c>
    </row>
    <row r="799" spans="14:15" x14ac:dyDescent="0.25">
      <c r="N799" s="16">
        <f t="shared" si="24"/>
        <v>9.9624999999999684</v>
      </c>
      <c r="O799" s="9">
        <f t="shared" si="25"/>
        <v>2.2278324061673915</v>
      </c>
    </row>
    <row r="800" spans="14:15" x14ac:dyDescent="0.25">
      <c r="N800" s="16">
        <f t="shared" si="24"/>
        <v>9.9749999999999677</v>
      </c>
      <c r="O800" s="9">
        <f t="shared" si="25"/>
        <v>2.2280759171710844</v>
      </c>
    </row>
    <row r="801" spans="14:15" x14ac:dyDescent="0.25">
      <c r="N801" s="16">
        <f t="shared" si="24"/>
        <v>9.987499999999967</v>
      </c>
      <c r="O801" s="9">
        <f t="shared" si="25"/>
        <v>2.2283191232141424</v>
      </c>
    </row>
    <row r="802" spans="14:15" x14ac:dyDescent="0.25">
      <c r="N802" s="16">
        <f t="shared" si="24"/>
        <v>9.9999999999999662</v>
      </c>
      <c r="O802" s="9">
        <f t="shared" si="25"/>
        <v>2.2285620250594431</v>
      </c>
    </row>
    <row r="803" spans="14:15" x14ac:dyDescent="0.25">
      <c r="N803" s="16">
        <f t="shared" si="24"/>
        <v>10.012499999999966</v>
      </c>
      <c r="O803" s="9">
        <f t="shared" si="25"/>
        <v>2.2288046234670071</v>
      </c>
    </row>
    <row r="804" spans="14:15" x14ac:dyDescent="0.25">
      <c r="N804" s="16">
        <f t="shared" si="24"/>
        <v>10.024999999999965</v>
      </c>
      <c r="O804" s="9">
        <f t="shared" si="25"/>
        <v>2.2290469191940088</v>
      </c>
    </row>
    <row r="805" spans="14:15" x14ac:dyDescent="0.25">
      <c r="N805" s="16">
        <f t="shared" si="24"/>
        <v>10.037499999999964</v>
      </c>
      <c r="O805" s="9">
        <f t="shared" si="25"/>
        <v>2.2292889129947926</v>
      </c>
    </row>
    <row r="806" spans="14:15" x14ac:dyDescent="0.25">
      <c r="N806" s="16">
        <f t="shared" si="24"/>
        <v>10.049999999999963</v>
      </c>
      <c r="O806" s="9">
        <f t="shared" si="25"/>
        <v>2.2295306056208868</v>
      </c>
    </row>
    <row r="807" spans="14:15" x14ac:dyDescent="0.25">
      <c r="N807" s="16">
        <f t="shared" si="24"/>
        <v>10.062499999999963</v>
      </c>
      <c r="O807" s="9">
        <f t="shared" si="25"/>
        <v>2.2297719978210164</v>
      </c>
    </row>
    <row r="808" spans="14:15" x14ac:dyDescent="0.25">
      <c r="N808" s="16">
        <f t="shared" si="24"/>
        <v>10.074999999999962</v>
      </c>
      <c r="O808" s="9">
        <f t="shared" si="25"/>
        <v>2.2300130903411186</v>
      </c>
    </row>
    <row r="809" spans="14:15" x14ac:dyDescent="0.25">
      <c r="N809" s="16">
        <f t="shared" si="24"/>
        <v>10.087499999999961</v>
      </c>
      <c r="O809" s="9">
        <f t="shared" si="25"/>
        <v>2.2302538839243558</v>
      </c>
    </row>
    <row r="810" spans="14:15" x14ac:dyDescent="0.25">
      <c r="N810" s="16">
        <f t="shared" si="24"/>
        <v>10.099999999999961</v>
      </c>
      <c r="O810" s="9">
        <f t="shared" si="25"/>
        <v>2.2304943793111285</v>
      </c>
    </row>
    <row r="811" spans="14:15" x14ac:dyDescent="0.25">
      <c r="N811" s="16">
        <f t="shared" si="24"/>
        <v>10.11249999999996</v>
      </c>
      <c r="O811" s="9">
        <f t="shared" si="25"/>
        <v>2.2307345772390907</v>
      </c>
    </row>
    <row r="812" spans="14:15" x14ac:dyDescent="0.25">
      <c r="N812" s="16">
        <f t="shared" si="24"/>
        <v>10.124999999999959</v>
      </c>
      <c r="O812" s="9">
        <f t="shared" si="25"/>
        <v>2.2309744784431627</v>
      </c>
    </row>
    <row r="813" spans="14:15" x14ac:dyDescent="0.25">
      <c r="N813" s="16">
        <f t="shared" si="24"/>
        <v>10.137499999999958</v>
      </c>
      <c r="O813" s="9">
        <f t="shared" si="25"/>
        <v>2.2312140836555447</v>
      </c>
    </row>
    <row r="814" spans="14:15" x14ac:dyDescent="0.25">
      <c r="N814" s="16">
        <f t="shared" si="24"/>
        <v>10.149999999999958</v>
      </c>
      <c r="O814" s="9">
        <f t="shared" si="25"/>
        <v>2.2314533936057295</v>
      </c>
    </row>
    <row r="815" spans="14:15" x14ac:dyDescent="0.25">
      <c r="N815" s="16">
        <f t="shared" si="24"/>
        <v>10.162499999999957</v>
      </c>
      <c r="O815" s="9">
        <f t="shared" si="25"/>
        <v>2.2316924090205164</v>
      </c>
    </row>
    <row r="816" spans="14:15" x14ac:dyDescent="0.25">
      <c r="N816" s="16">
        <f t="shared" si="24"/>
        <v>10.174999999999956</v>
      </c>
      <c r="O816" s="9">
        <f t="shared" si="25"/>
        <v>2.2319311306240248</v>
      </c>
    </row>
    <row r="817" spans="14:15" x14ac:dyDescent="0.25">
      <c r="N817" s="16">
        <f t="shared" si="24"/>
        <v>10.187499999999956</v>
      </c>
      <c r="O817" s="9">
        <f t="shared" si="25"/>
        <v>2.2321695591377071</v>
      </c>
    </row>
    <row r="818" spans="14:15" x14ac:dyDescent="0.25">
      <c r="N818" s="16">
        <f t="shared" si="24"/>
        <v>10.199999999999955</v>
      </c>
      <c r="O818" s="9">
        <f t="shared" si="25"/>
        <v>2.2324076952803611</v>
      </c>
    </row>
    <row r="819" spans="14:15" x14ac:dyDescent="0.25">
      <c r="N819" s="16">
        <f t="shared" si="24"/>
        <v>10.212499999999954</v>
      </c>
      <c r="O819" s="9">
        <f t="shared" si="25"/>
        <v>2.2326455397681442</v>
      </c>
    </row>
    <row r="820" spans="14:15" x14ac:dyDescent="0.25">
      <c r="N820" s="16">
        <f t="shared" si="24"/>
        <v>10.224999999999953</v>
      </c>
      <c r="O820" s="9">
        <f t="shared" si="25"/>
        <v>2.2328830933145851</v>
      </c>
    </row>
    <row r="821" spans="14:15" x14ac:dyDescent="0.25">
      <c r="N821" s="16">
        <f t="shared" si="24"/>
        <v>10.237499999999953</v>
      </c>
      <c r="O821" s="9">
        <f t="shared" si="25"/>
        <v>2.2331203566305975</v>
      </c>
    </row>
    <row r="822" spans="14:15" x14ac:dyDescent="0.25">
      <c r="N822" s="16">
        <f t="shared" si="24"/>
        <v>10.249999999999952</v>
      </c>
      <c r="O822" s="9">
        <f t="shared" si="25"/>
        <v>2.2333573304244929</v>
      </c>
    </row>
    <row r="823" spans="14:15" x14ac:dyDescent="0.25">
      <c r="N823" s="16">
        <f t="shared" si="24"/>
        <v>10.262499999999951</v>
      </c>
      <c r="O823" s="9">
        <f t="shared" si="25"/>
        <v>2.2335940154019931</v>
      </c>
    </row>
    <row r="824" spans="14:15" x14ac:dyDescent="0.25">
      <c r="N824" s="16">
        <f t="shared" si="24"/>
        <v>10.274999999999951</v>
      </c>
      <c r="O824" s="9">
        <f t="shared" si="25"/>
        <v>2.2338304122662413</v>
      </c>
    </row>
    <row r="825" spans="14:15" x14ac:dyDescent="0.25">
      <c r="N825" s="16">
        <f t="shared" si="24"/>
        <v>10.28749999999995</v>
      </c>
      <c r="O825" s="9">
        <f t="shared" si="25"/>
        <v>2.2340665217178182</v>
      </c>
    </row>
    <row r="826" spans="14:15" x14ac:dyDescent="0.25">
      <c r="N826" s="16">
        <f t="shared" si="24"/>
        <v>10.299999999999949</v>
      </c>
      <c r="O826" s="9">
        <f t="shared" si="25"/>
        <v>2.2343023444547505</v>
      </c>
    </row>
    <row r="827" spans="14:15" x14ac:dyDescent="0.25">
      <c r="N827" s="16">
        <f t="shared" si="24"/>
        <v>10.312499999999948</v>
      </c>
      <c r="O827" s="9">
        <f t="shared" si="25"/>
        <v>2.2345378811725265</v>
      </c>
    </row>
    <row r="828" spans="14:15" x14ac:dyDescent="0.25">
      <c r="N828" s="16">
        <f t="shared" si="24"/>
        <v>10.324999999999948</v>
      </c>
      <c r="O828" s="9">
        <f t="shared" si="25"/>
        <v>2.2347731325641051</v>
      </c>
    </row>
    <row r="829" spans="14:15" x14ac:dyDescent="0.25">
      <c r="N829" s="16">
        <f t="shared" si="24"/>
        <v>10.337499999999947</v>
      </c>
      <c r="O829" s="9">
        <f t="shared" si="25"/>
        <v>2.2350080993199324</v>
      </c>
    </row>
    <row r="830" spans="14:15" x14ac:dyDescent="0.25">
      <c r="N830" s="16">
        <f t="shared" si="24"/>
        <v>10.349999999999946</v>
      </c>
      <c r="O830" s="9">
        <f t="shared" si="25"/>
        <v>2.2352427821279486</v>
      </c>
    </row>
    <row r="831" spans="14:15" x14ac:dyDescent="0.25">
      <c r="N831" s="16">
        <f t="shared" si="24"/>
        <v>10.362499999999946</v>
      </c>
      <c r="O831" s="9">
        <f t="shared" si="25"/>
        <v>2.2354771816736054</v>
      </c>
    </row>
    <row r="832" spans="14:15" x14ac:dyDescent="0.25">
      <c r="N832" s="16">
        <f t="shared" si="24"/>
        <v>10.374999999999945</v>
      </c>
      <c r="O832" s="9">
        <f t="shared" si="25"/>
        <v>2.2357112986398744</v>
      </c>
    </row>
    <row r="833" spans="14:15" x14ac:dyDescent="0.25">
      <c r="N833" s="16">
        <f t="shared" si="24"/>
        <v>10.387499999999944</v>
      </c>
      <c r="O833" s="9">
        <f t="shared" si="25"/>
        <v>2.2359451337072591</v>
      </c>
    </row>
    <row r="834" spans="14:15" x14ac:dyDescent="0.25">
      <c r="N834" s="16">
        <f t="shared" si="24"/>
        <v>10.399999999999944</v>
      </c>
      <c r="O834" s="9">
        <f t="shared" si="25"/>
        <v>2.2361786875538101</v>
      </c>
    </row>
    <row r="835" spans="14:15" x14ac:dyDescent="0.25">
      <c r="N835" s="16">
        <f t="shared" ref="N835:N898" si="26">N834+$J$22</f>
        <v>10.412499999999943</v>
      </c>
      <c r="O835" s="9">
        <f t="shared" ref="O835:O898" si="27">0.1942*LN(N835)+1.7814</f>
        <v>2.2364119608551323</v>
      </c>
    </row>
    <row r="836" spans="14:15" x14ac:dyDescent="0.25">
      <c r="N836" s="16">
        <f t="shared" si="26"/>
        <v>10.424999999999942</v>
      </c>
      <c r="O836" s="9">
        <f t="shared" si="27"/>
        <v>2.2366449542844</v>
      </c>
    </row>
    <row r="837" spans="14:15" x14ac:dyDescent="0.25">
      <c r="N837" s="16">
        <f t="shared" si="26"/>
        <v>10.437499999999941</v>
      </c>
      <c r="O837" s="9">
        <f t="shared" si="27"/>
        <v>2.2368776685123675</v>
      </c>
    </row>
    <row r="838" spans="14:15" x14ac:dyDescent="0.25">
      <c r="N838" s="16">
        <f t="shared" si="26"/>
        <v>10.449999999999941</v>
      </c>
      <c r="O838" s="9">
        <f t="shared" si="27"/>
        <v>2.2371101042073804</v>
      </c>
    </row>
    <row r="839" spans="14:15" x14ac:dyDescent="0.25">
      <c r="N839" s="16">
        <f t="shared" si="26"/>
        <v>10.46249999999994</v>
      </c>
      <c r="O839" s="9">
        <f t="shared" si="27"/>
        <v>2.2373422620353871</v>
      </c>
    </row>
    <row r="840" spans="14:15" x14ac:dyDescent="0.25">
      <c r="N840" s="16">
        <f t="shared" si="26"/>
        <v>10.474999999999939</v>
      </c>
      <c r="O840" s="9">
        <f t="shared" si="27"/>
        <v>2.2375741426599518</v>
      </c>
    </row>
    <row r="841" spans="14:15" x14ac:dyDescent="0.25">
      <c r="N841" s="16">
        <f t="shared" si="26"/>
        <v>10.487499999999939</v>
      </c>
      <c r="O841" s="9">
        <f t="shared" si="27"/>
        <v>2.2378057467422625</v>
      </c>
    </row>
    <row r="842" spans="14:15" x14ac:dyDescent="0.25">
      <c r="N842" s="16">
        <f t="shared" si="26"/>
        <v>10.499999999999938</v>
      </c>
      <c r="O842" s="9">
        <f t="shared" si="27"/>
        <v>2.2380370749411465</v>
      </c>
    </row>
    <row r="843" spans="14:15" x14ac:dyDescent="0.25">
      <c r="N843" s="16">
        <f t="shared" si="26"/>
        <v>10.512499999999937</v>
      </c>
      <c r="O843" s="9">
        <f t="shared" si="27"/>
        <v>2.2382681279130776</v>
      </c>
    </row>
    <row r="844" spans="14:15" x14ac:dyDescent="0.25">
      <c r="N844" s="16">
        <f t="shared" si="26"/>
        <v>10.524999999999936</v>
      </c>
      <c r="O844" s="9">
        <f t="shared" si="27"/>
        <v>2.238498906312191</v>
      </c>
    </row>
    <row r="845" spans="14:15" x14ac:dyDescent="0.25">
      <c r="N845" s="16">
        <f t="shared" si="26"/>
        <v>10.537499999999936</v>
      </c>
      <c r="O845" s="9">
        <f t="shared" si="27"/>
        <v>2.2387294107902913</v>
      </c>
    </row>
    <row r="846" spans="14:15" x14ac:dyDescent="0.25">
      <c r="N846" s="16">
        <f t="shared" si="26"/>
        <v>10.549999999999935</v>
      </c>
      <c r="O846" s="9">
        <f t="shared" si="27"/>
        <v>2.2389596419968658</v>
      </c>
    </row>
    <row r="847" spans="14:15" x14ac:dyDescent="0.25">
      <c r="N847" s="16">
        <f t="shared" si="26"/>
        <v>10.562499999999934</v>
      </c>
      <c r="O847" s="9">
        <f t="shared" si="27"/>
        <v>2.2391896005790941</v>
      </c>
    </row>
    <row r="848" spans="14:15" x14ac:dyDescent="0.25">
      <c r="N848" s="16">
        <f t="shared" si="26"/>
        <v>10.574999999999934</v>
      </c>
      <c r="O848" s="9">
        <f t="shared" si="27"/>
        <v>2.2394192871818595</v>
      </c>
    </row>
    <row r="849" spans="14:15" x14ac:dyDescent="0.25">
      <c r="N849" s="16">
        <f t="shared" si="26"/>
        <v>10.587499999999933</v>
      </c>
      <c r="O849" s="9">
        <f t="shared" si="27"/>
        <v>2.2396487024477603</v>
      </c>
    </row>
    <row r="850" spans="14:15" x14ac:dyDescent="0.25">
      <c r="N850" s="16">
        <f t="shared" si="26"/>
        <v>10.599999999999932</v>
      </c>
      <c r="O850" s="9">
        <f t="shared" si="27"/>
        <v>2.2398778470171186</v>
      </c>
    </row>
    <row r="851" spans="14:15" x14ac:dyDescent="0.25">
      <c r="N851" s="16">
        <f t="shared" si="26"/>
        <v>10.612499999999931</v>
      </c>
      <c r="O851" s="9">
        <f t="shared" si="27"/>
        <v>2.2401067215279946</v>
      </c>
    </row>
    <row r="852" spans="14:15" x14ac:dyDescent="0.25">
      <c r="N852" s="16">
        <f t="shared" si="26"/>
        <v>10.624999999999931</v>
      </c>
      <c r="O852" s="9">
        <f t="shared" si="27"/>
        <v>2.2403353266161941</v>
      </c>
    </row>
    <row r="853" spans="14:15" x14ac:dyDescent="0.25">
      <c r="N853" s="16">
        <f t="shared" si="26"/>
        <v>10.63749999999993</v>
      </c>
      <c r="O853" s="9">
        <f t="shared" si="27"/>
        <v>2.2405636629152803</v>
      </c>
    </row>
    <row r="854" spans="14:15" x14ac:dyDescent="0.25">
      <c r="N854" s="16">
        <f t="shared" si="26"/>
        <v>10.649999999999929</v>
      </c>
      <c r="O854" s="9">
        <f t="shared" si="27"/>
        <v>2.2407917310565839</v>
      </c>
    </row>
    <row r="855" spans="14:15" x14ac:dyDescent="0.25">
      <c r="N855" s="16">
        <f t="shared" si="26"/>
        <v>10.662499999999929</v>
      </c>
      <c r="O855" s="9">
        <f t="shared" si="27"/>
        <v>2.241019531669215</v>
      </c>
    </row>
    <row r="856" spans="14:15" x14ac:dyDescent="0.25">
      <c r="N856" s="16">
        <f t="shared" si="26"/>
        <v>10.674999999999928</v>
      </c>
      <c r="O856" s="9">
        <f t="shared" si="27"/>
        <v>2.2412470653800711</v>
      </c>
    </row>
    <row r="857" spans="14:15" x14ac:dyDescent="0.25">
      <c r="N857" s="16">
        <f t="shared" si="26"/>
        <v>10.687499999999927</v>
      </c>
      <c r="O857" s="9">
        <f t="shared" si="27"/>
        <v>2.2414743328138496</v>
      </c>
    </row>
    <row r="858" spans="14:15" x14ac:dyDescent="0.25">
      <c r="N858" s="16">
        <f t="shared" si="26"/>
        <v>10.699999999999926</v>
      </c>
      <c r="O858" s="9">
        <f t="shared" si="27"/>
        <v>2.2417013345930572</v>
      </c>
    </row>
    <row r="859" spans="14:15" x14ac:dyDescent="0.25">
      <c r="N859" s="16">
        <f t="shared" si="26"/>
        <v>10.712499999999926</v>
      </c>
      <c r="O859" s="9">
        <f t="shared" si="27"/>
        <v>2.2419280713380196</v>
      </c>
    </row>
    <row r="860" spans="14:15" x14ac:dyDescent="0.25">
      <c r="N860" s="16">
        <f t="shared" si="26"/>
        <v>10.724999999999925</v>
      </c>
      <c r="O860" s="9">
        <f t="shared" si="27"/>
        <v>2.242154543666893</v>
      </c>
    </row>
    <row r="861" spans="14:15" x14ac:dyDescent="0.25">
      <c r="N861" s="16">
        <f t="shared" si="26"/>
        <v>10.737499999999924</v>
      </c>
      <c r="O861" s="9">
        <f t="shared" si="27"/>
        <v>2.2423807521956736</v>
      </c>
    </row>
    <row r="862" spans="14:15" x14ac:dyDescent="0.25">
      <c r="N862" s="16">
        <f t="shared" si="26"/>
        <v>10.749999999999924</v>
      </c>
      <c r="O862" s="9">
        <f t="shared" si="27"/>
        <v>2.2426066975382057</v>
      </c>
    </row>
    <row r="863" spans="14:15" x14ac:dyDescent="0.25">
      <c r="N863" s="16">
        <f t="shared" si="26"/>
        <v>10.762499999999923</v>
      </c>
      <c r="O863" s="9">
        <f t="shared" si="27"/>
        <v>2.2428323803061962</v>
      </c>
    </row>
    <row r="864" spans="14:15" x14ac:dyDescent="0.25">
      <c r="N864" s="16">
        <f t="shared" si="26"/>
        <v>10.774999999999922</v>
      </c>
      <c r="O864" s="9">
        <f t="shared" si="27"/>
        <v>2.2430578011092202</v>
      </c>
    </row>
    <row r="865" spans="14:15" x14ac:dyDescent="0.25">
      <c r="N865" s="16">
        <f t="shared" si="26"/>
        <v>10.787499999999921</v>
      </c>
      <c r="O865" s="9">
        <f t="shared" si="27"/>
        <v>2.2432829605547324</v>
      </c>
    </row>
    <row r="866" spans="14:15" x14ac:dyDescent="0.25">
      <c r="N866" s="16">
        <f t="shared" si="26"/>
        <v>10.799999999999921</v>
      </c>
      <c r="O866" s="9">
        <f t="shared" si="27"/>
        <v>2.2435078592480786</v>
      </c>
    </row>
    <row r="867" spans="14:15" x14ac:dyDescent="0.25">
      <c r="N867" s="16">
        <f t="shared" si="26"/>
        <v>10.81249999999992</v>
      </c>
      <c r="O867" s="9">
        <f t="shared" si="27"/>
        <v>2.2437324977925019</v>
      </c>
    </row>
    <row r="868" spans="14:15" x14ac:dyDescent="0.25">
      <c r="N868" s="16">
        <f t="shared" si="26"/>
        <v>10.824999999999919</v>
      </c>
      <c r="O868" s="9">
        <f t="shared" si="27"/>
        <v>2.2439568767891558</v>
      </c>
    </row>
    <row r="869" spans="14:15" x14ac:dyDescent="0.25">
      <c r="N869" s="16">
        <f t="shared" si="26"/>
        <v>10.837499999999919</v>
      </c>
      <c r="O869" s="9">
        <f t="shared" si="27"/>
        <v>2.244180996837112</v>
      </c>
    </row>
    <row r="870" spans="14:15" x14ac:dyDescent="0.25">
      <c r="N870" s="16">
        <f t="shared" si="26"/>
        <v>10.849999999999918</v>
      </c>
      <c r="O870" s="9">
        <f t="shared" si="27"/>
        <v>2.2444048585333709</v>
      </c>
    </row>
    <row r="871" spans="14:15" x14ac:dyDescent="0.25">
      <c r="N871" s="16">
        <f t="shared" si="26"/>
        <v>10.862499999999917</v>
      </c>
      <c r="O871" s="9">
        <f t="shared" si="27"/>
        <v>2.2446284624728698</v>
      </c>
    </row>
    <row r="872" spans="14:15" x14ac:dyDescent="0.25">
      <c r="N872" s="16">
        <f t="shared" si="26"/>
        <v>10.874999999999917</v>
      </c>
      <c r="O872" s="9">
        <f t="shared" si="27"/>
        <v>2.2448518092484946</v>
      </c>
    </row>
    <row r="873" spans="14:15" x14ac:dyDescent="0.25">
      <c r="N873" s="16">
        <f t="shared" si="26"/>
        <v>10.887499999999916</v>
      </c>
      <c r="O873" s="9">
        <f t="shared" si="27"/>
        <v>2.2450748994510867</v>
      </c>
    </row>
    <row r="874" spans="14:15" x14ac:dyDescent="0.25">
      <c r="N874" s="16">
        <f t="shared" si="26"/>
        <v>10.899999999999915</v>
      </c>
      <c r="O874" s="9">
        <f t="shared" si="27"/>
        <v>2.2452977336694548</v>
      </c>
    </row>
    <row r="875" spans="14:15" x14ac:dyDescent="0.25">
      <c r="N875" s="16">
        <f t="shared" si="26"/>
        <v>10.912499999999914</v>
      </c>
      <c r="O875" s="9">
        <f t="shared" si="27"/>
        <v>2.2455203124903815</v>
      </c>
    </row>
    <row r="876" spans="14:15" x14ac:dyDescent="0.25">
      <c r="N876" s="16">
        <f t="shared" si="26"/>
        <v>10.924999999999914</v>
      </c>
      <c r="O876" s="9">
        <f t="shared" si="27"/>
        <v>2.2457426364986359</v>
      </c>
    </row>
    <row r="877" spans="14:15" x14ac:dyDescent="0.25">
      <c r="N877" s="16">
        <f t="shared" si="26"/>
        <v>10.937499999999913</v>
      </c>
      <c r="O877" s="9">
        <f t="shared" si="27"/>
        <v>2.2459647062769794</v>
      </c>
    </row>
    <row r="878" spans="14:15" x14ac:dyDescent="0.25">
      <c r="N878" s="16">
        <f t="shared" si="26"/>
        <v>10.949999999999912</v>
      </c>
      <c r="O878" s="9">
        <f t="shared" si="27"/>
        <v>2.2461865224061781</v>
      </c>
    </row>
    <row r="879" spans="14:15" x14ac:dyDescent="0.25">
      <c r="N879" s="16">
        <f t="shared" si="26"/>
        <v>10.962499999999912</v>
      </c>
      <c r="O879" s="9">
        <f t="shared" si="27"/>
        <v>2.2464080854650086</v>
      </c>
    </row>
    <row r="880" spans="14:15" x14ac:dyDescent="0.25">
      <c r="N880" s="16">
        <f t="shared" si="26"/>
        <v>10.974999999999911</v>
      </c>
      <c r="O880" s="9">
        <f t="shared" si="27"/>
        <v>2.2466293960302703</v>
      </c>
    </row>
    <row r="881" spans="14:15" x14ac:dyDescent="0.25">
      <c r="N881" s="16">
        <f t="shared" si="26"/>
        <v>10.98749999999991</v>
      </c>
      <c r="O881" s="9">
        <f t="shared" si="27"/>
        <v>2.246850454676792</v>
      </c>
    </row>
    <row r="882" spans="14:15" x14ac:dyDescent="0.25">
      <c r="N882" s="16">
        <f t="shared" si="26"/>
        <v>10.999999999999909</v>
      </c>
      <c r="O882" s="9">
        <f t="shared" si="27"/>
        <v>2.247071261977442</v>
      </c>
    </row>
    <row r="883" spans="14:15" x14ac:dyDescent="0.25">
      <c r="N883" s="16">
        <f t="shared" si="26"/>
        <v>11.012499999999909</v>
      </c>
      <c r="O883" s="9">
        <f t="shared" si="27"/>
        <v>2.247291818503137</v>
      </c>
    </row>
    <row r="884" spans="14:15" x14ac:dyDescent="0.25">
      <c r="N884" s="16">
        <f t="shared" si="26"/>
        <v>11.024999999999908</v>
      </c>
      <c r="O884" s="9">
        <f t="shared" si="27"/>
        <v>2.2475121248228493</v>
      </c>
    </row>
    <row r="885" spans="14:15" x14ac:dyDescent="0.25">
      <c r="N885" s="16">
        <f t="shared" si="26"/>
        <v>11.037499999999907</v>
      </c>
      <c r="O885" s="9">
        <f t="shared" si="27"/>
        <v>2.2477321815036198</v>
      </c>
    </row>
    <row r="886" spans="14:15" x14ac:dyDescent="0.25">
      <c r="N886" s="16">
        <f t="shared" si="26"/>
        <v>11.049999999999907</v>
      </c>
      <c r="O886" s="9">
        <f t="shared" si="27"/>
        <v>2.247951989110561</v>
      </c>
    </row>
    <row r="887" spans="14:15" x14ac:dyDescent="0.25">
      <c r="N887" s="16">
        <f t="shared" si="26"/>
        <v>11.062499999999906</v>
      </c>
      <c r="O887" s="9">
        <f t="shared" si="27"/>
        <v>2.2481715482068707</v>
      </c>
    </row>
    <row r="888" spans="14:15" x14ac:dyDescent="0.25">
      <c r="N888" s="16">
        <f t="shared" si="26"/>
        <v>11.074999999999905</v>
      </c>
      <c r="O888" s="9">
        <f t="shared" si="27"/>
        <v>2.2483908593538375</v>
      </c>
    </row>
    <row r="889" spans="14:15" x14ac:dyDescent="0.25">
      <c r="N889" s="16">
        <f t="shared" si="26"/>
        <v>11.087499999999904</v>
      </c>
      <c r="O889" s="9">
        <f t="shared" si="27"/>
        <v>2.2486099231108509</v>
      </c>
    </row>
    <row r="890" spans="14:15" x14ac:dyDescent="0.25">
      <c r="N890" s="16">
        <f t="shared" si="26"/>
        <v>11.099999999999904</v>
      </c>
      <c r="O890" s="9">
        <f t="shared" si="27"/>
        <v>2.2488287400354099</v>
      </c>
    </row>
    <row r="891" spans="14:15" x14ac:dyDescent="0.25">
      <c r="N891" s="16">
        <f t="shared" si="26"/>
        <v>11.112499999999903</v>
      </c>
      <c r="O891" s="9">
        <f t="shared" si="27"/>
        <v>2.2490473106831308</v>
      </c>
    </row>
    <row r="892" spans="14:15" x14ac:dyDescent="0.25">
      <c r="N892" s="16">
        <f t="shared" si="26"/>
        <v>11.124999999999902</v>
      </c>
      <c r="O892" s="9">
        <f t="shared" si="27"/>
        <v>2.2492656356077561</v>
      </c>
    </row>
    <row r="893" spans="14:15" x14ac:dyDescent="0.25">
      <c r="N893" s="16">
        <f t="shared" si="26"/>
        <v>11.137499999999902</v>
      </c>
      <c r="O893" s="9">
        <f t="shared" si="27"/>
        <v>2.249483715361162</v>
      </c>
    </row>
    <row r="894" spans="14:15" x14ac:dyDescent="0.25">
      <c r="N894" s="16">
        <f t="shared" si="26"/>
        <v>11.149999999999901</v>
      </c>
      <c r="O894" s="9">
        <f t="shared" si="27"/>
        <v>2.2497015504933682</v>
      </c>
    </row>
    <row r="895" spans="14:15" x14ac:dyDescent="0.25">
      <c r="N895" s="16">
        <f t="shared" si="26"/>
        <v>11.1624999999999</v>
      </c>
      <c r="O895" s="9">
        <f t="shared" si="27"/>
        <v>2.2499191415525468</v>
      </c>
    </row>
    <row r="896" spans="14:15" x14ac:dyDescent="0.25">
      <c r="N896" s="16">
        <f t="shared" si="26"/>
        <v>11.174999999999899</v>
      </c>
      <c r="O896" s="9">
        <f t="shared" si="27"/>
        <v>2.2501364890850271</v>
      </c>
    </row>
    <row r="897" spans="14:15" x14ac:dyDescent="0.25">
      <c r="N897" s="16">
        <f t="shared" si="26"/>
        <v>11.187499999999899</v>
      </c>
      <c r="O897" s="9">
        <f t="shared" si="27"/>
        <v>2.2503535936353076</v>
      </c>
    </row>
    <row r="898" spans="14:15" x14ac:dyDescent="0.25">
      <c r="N898" s="16">
        <f t="shared" si="26"/>
        <v>11.199999999999898</v>
      </c>
      <c r="O898" s="9">
        <f t="shared" si="27"/>
        <v>2.250570455746062</v>
      </c>
    </row>
    <row r="899" spans="14:15" x14ac:dyDescent="0.25">
      <c r="N899" s="16">
        <f t="shared" ref="N899:N962" si="28">N898+$J$22</f>
        <v>11.212499999999897</v>
      </c>
      <c r="O899" s="9">
        <f t="shared" ref="O899:O962" si="29">0.1942*LN(N899)+1.7814</f>
        <v>2.250787075958149</v>
      </c>
    </row>
    <row r="900" spans="14:15" x14ac:dyDescent="0.25">
      <c r="N900" s="16">
        <f t="shared" si="28"/>
        <v>11.224999999999897</v>
      </c>
      <c r="O900" s="9">
        <f t="shared" si="29"/>
        <v>2.2510034548106175</v>
      </c>
    </row>
    <row r="901" spans="14:15" x14ac:dyDescent="0.25">
      <c r="N901" s="16">
        <f t="shared" si="28"/>
        <v>11.237499999999896</v>
      </c>
      <c r="O901" s="9">
        <f t="shared" si="29"/>
        <v>2.251219592840719</v>
      </c>
    </row>
    <row r="902" spans="14:15" x14ac:dyDescent="0.25">
      <c r="N902" s="16">
        <f t="shared" si="28"/>
        <v>11.249999999999895</v>
      </c>
      <c r="O902" s="9">
        <f t="shared" si="29"/>
        <v>2.2514354905839116</v>
      </c>
    </row>
    <row r="903" spans="14:15" x14ac:dyDescent="0.25">
      <c r="N903" s="16">
        <f t="shared" si="28"/>
        <v>11.262499999999894</v>
      </c>
      <c r="O903" s="9">
        <f t="shared" si="29"/>
        <v>2.2516511485738695</v>
      </c>
    </row>
    <row r="904" spans="14:15" x14ac:dyDescent="0.25">
      <c r="N904" s="16">
        <f t="shared" si="28"/>
        <v>11.274999999999894</v>
      </c>
      <c r="O904" s="9">
        <f t="shared" si="29"/>
        <v>2.2518665673424918</v>
      </c>
    </row>
    <row r="905" spans="14:15" x14ac:dyDescent="0.25">
      <c r="N905" s="16">
        <f t="shared" si="28"/>
        <v>11.287499999999893</v>
      </c>
      <c r="O905" s="9">
        <f t="shared" si="29"/>
        <v>2.2520817474199091</v>
      </c>
    </row>
    <row r="906" spans="14:15" x14ac:dyDescent="0.25">
      <c r="N906" s="16">
        <f t="shared" si="28"/>
        <v>11.299999999999892</v>
      </c>
      <c r="O906" s="9">
        <f t="shared" si="29"/>
        <v>2.2522966893344911</v>
      </c>
    </row>
    <row r="907" spans="14:15" x14ac:dyDescent="0.25">
      <c r="N907" s="16">
        <f t="shared" si="28"/>
        <v>11.312499999999892</v>
      </c>
      <c r="O907" s="9">
        <f t="shared" si="29"/>
        <v>2.2525113936128562</v>
      </c>
    </row>
    <row r="908" spans="14:15" x14ac:dyDescent="0.25">
      <c r="N908" s="16">
        <f t="shared" si="28"/>
        <v>11.324999999999891</v>
      </c>
      <c r="O908" s="9">
        <f t="shared" si="29"/>
        <v>2.252725860779877</v>
      </c>
    </row>
    <row r="909" spans="14:15" x14ac:dyDescent="0.25">
      <c r="N909" s="16">
        <f t="shared" si="28"/>
        <v>11.33749999999989</v>
      </c>
      <c r="O909" s="9">
        <f t="shared" si="29"/>
        <v>2.2529400913586901</v>
      </c>
    </row>
    <row r="910" spans="14:15" x14ac:dyDescent="0.25">
      <c r="N910" s="16">
        <f t="shared" si="28"/>
        <v>11.34999999999989</v>
      </c>
      <c r="O910" s="9">
        <f t="shared" si="29"/>
        <v>2.2531540858707015</v>
      </c>
    </row>
    <row r="911" spans="14:15" x14ac:dyDescent="0.25">
      <c r="N911" s="16">
        <f t="shared" si="28"/>
        <v>11.362499999999889</v>
      </c>
      <c r="O911" s="9">
        <f t="shared" si="29"/>
        <v>2.2533678448355969</v>
      </c>
    </row>
    <row r="912" spans="14:15" x14ac:dyDescent="0.25">
      <c r="N912" s="16">
        <f t="shared" si="28"/>
        <v>11.374999999999888</v>
      </c>
      <c r="O912" s="9">
        <f t="shared" si="29"/>
        <v>2.2535813687713464</v>
      </c>
    </row>
    <row r="913" spans="14:15" x14ac:dyDescent="0.25">
      <c r="N913" s="16">
        <f t="shared" si="28"/>
        <v>11.387499999999887</v>
      </c>
      <c r="O913" s="9">
        <f t="shared" si="29"/>
        <v>2.2537946581942143</v>
      </c>
    </row>
    <row r="914" spans="14:15" x14ac:dyDescent="0.25">
      <c r="N914" s="16">
        <f t="shared" si="28"/>
        <v>11.399999999999887</v>
      </c>
      <c r="O914" s="9">
        <f t="shared" si="29"/>
        <v>2.2540077136187655</v>
      </c>
    </row>
    <row r="915" spans="14:15" x14ac:dyDescent="0.25">
      <c r="N915" s="16">
        <f t="shared" si="28"/>
        <v>11.412499999999886</v>
      </c>
      <c r="O915" s="9">
        <f t="shared" si="29"/>
        <v>2.2542205355578733</v>
      </c>
    </row>
    <row r="916" spans="14:15" x14ac:dyDescent="0.25">
      <c r="N916" s="16">
        <f t="shared" si="28"/>
        <v>11.424999999999885</v>
      </c>
      <c r="O916" s="9">
        <f t="shared" si="29"/>
        <v>2.254433124522726</v>
      </c>
    </row>
    <row r="917" spans="14:15" x14ac:dyDescent="0.25">
      <c r="N917" s="16">
        <f t="shared" si="28"/>
        <v>11.437499999999885</v>
      </c>
      <c r="O917" s="9">
        <f t="shared" si="29"/>
        <v>2.2546454810228367</v>
      </c>
    </row>
    <row r="918" spans="14:15" x14ac:dyDescent="0.25">
      <c r="N918" s="16">
        <f t="shared" si="28"/>
        <v>11.449999999999884</v>
      </c>
      <c r="O918" s="9">
        <f t="shared" si="29"/>
        <v>2.2548576055660465</v>
      </c>
    </row>
    <row r="919" spans="14:15" x14ac:dyDescent="0.25">
      <c r="N919" s="16">
        <f t="shared" si="28"/>
        <v>11.462499999999883</v>
      </c>
      <c r="O919" s="9">
        <f t="shared" si="29"/>
        <v>2.255069498658536</v>
      </c>
    </row>
    <row r="920" spans="14:15" x14ac:dyDescent="0.25">
      <c r="N920" s="16">
        <f t="shared" si="28"/>
        <v>11.474999999999882</v>
      </c>
      <c r="O920" s="9">
        <f t="shared" si="29"/>
        <v>2.2552811608048295</v>
      </c>
    </row>
    <row r="921" spans="14:15" x14ac:dyDescent="0.25">
      <c r="N921" s="16">
        <f t="shared" si="28"/>
        <v>11.487499999999882</v>
      </c>
      <c r="O921" s="9">
        <f t="shared" si="29"/>
        <v>2.2554925925078049</v>
      </c>
    </row>
    <row r="922" spans="14:15" x14ac:dyDescent="0.25">
      <c r="N922" s="16">
        <f t="shared" si="28"/>
        <v>11.499999999999881</v>
      </c>
      <c r="O922" s="9">
        <f t="shared" si="29"/>
        <v>2.2557037942686975</v>
      </c>
    </row>
    <row r="923" spans="14:15" x14ac:dyDescent="0.25">
      <c r="N923" s="16">
        <f t="shared" si="28"/>
        <v>11.51249999999988</v>
      </c>
      <c r="O923" s="9">
        <f t="shared" si="29"/>
        <v>2.2559147665871109</v>
      </c>
    </row>
    <row r="924" spans="14:15" x14ac:dyDescent="0.25">
      <c r="N924" s="16">
        <f t="shared" si="28"/>
        <v>11.52499999999988</v>
      </c>
      <c r="O924" s="9">
        <f t="shared" si="29"/>
        <v>2.2561255099610209</v>
      </c>
    </row>
    <row r="925" spans="14:15" x14ac:dyDescent="0.25">
      <c r="N925" s="16">
        <f t="shared" si="28"/>
        <v>11.537499999999879</v>
      </c>
      <c r="O925" s="9">
        <f t="shared" si="29"/>
        <v>2.2563360248867843</v>
      </c>
    </row>
    <row r="926" spans="14:15" x14ac:dyDescent="0.25">
      <c r="N926" s="16">
        <f t="shared" si="28"/>
        <v>11.549999999999878</v>
      </c>
      <c r="O926" s="9">
        <f t="shared" si="29"/>
        <v>2.2565463118591453</v>
      </c>
    </row>
    <row r="927" spans="14:15" x14ac:dyDescent="0.25">
      <c r="N927" s="16">
        <f t="shared" si="28"/>
        <v>11.562499999999877</v>
      </c>
      <c r="O927" s="9">
        <f t="shared" si="29"/>
        <v>2.2567563713712433</v>
      </c>
    </row>
    <row r="928" spans="14:15" x14ac:dyDescent="0.25">
      <c r="N928" s="16">
        <f t="shared" si="28"/>
        <v>11.574999999999877</v>
      </c>
      <c r="O928" s="9">
        <f t="shared" si="29"/>
        <v>2.2569662039146183</v>
      </c>
    </row>
    <row r="929" spans="14:15" x14ac:dyDescent="0.25">
      <c r="N929" s="16">
        <f t="shared" si="28"/>
        <v>11.587499999999876</v>
      </c>
      <c r="O929" s="9">
        <f t="shared" si="29"/>
        <v>2.2571758099792194</v>
      </c>
    </row>
    <row r="930" spans="14:15" x14ac:dyDescent="0.25">
      <c r="N930" s="16">
        <f t="shared" si="28"/>
        <v>11.599999999999875</v>
      </c>
      <c r="O930" s="9">
        <f t="shared" si="29"/>
        <v>2.2573851900534105</v>
      </c>
    </row>
    <row r="931" spans="14:15" x14ac:dyDescent="0.25">
      <c r="N931" s="16">
        <f t="shared" si="28"/>
        <v>11.612499999999875</v>
      </c>
      <c r="O931" s="9">
        <f t="shared" si="29"/>
        <v>2.2575943446239775</v>
      </c>
    </row>
    <row r="932" spans="14:15" x14ac:dyDescent="0.25">
      <c r="N932" s="16">
        <f t="shared" si="28"/>
        <v>11.624999999999874</v>
      </c>
      <c r="O932" s="9">
        <f t="shared" si="29"/>
        <v>2.257803274176136</v>
      </c>
    </row>
    <row r="933" spans="14:15" x14ac:dyDescent="0.25">
      <c r="N933" s="16">
        <f t="shared" si="28"/>
        <v>11.637499999999873</v>
      </c>
      <c r="O933" s="9">
        <f t="shared" si="29"/>
        <v>2.2580119791935367</v>
      </c>
    </row>
    <row r="934" spans="14:15" x14ac:dyDescent="0.25">
      <c r="N934" s="16">
        <f t="shared" si="28"/>
        <v>11.649999999999872</v>
      </c>
      <c r="O934" s="9">
        <f t="shared" si="29"/>
        <v>2.258220460158272</v>
      </c>
    </row>
    <row r="935" spans="14:15" x14ac:dyDescent="0.25">
      <c r="N935" s="16">
        <f t="shared" si="28"/>
        <v>11.662499999999872</v>
      </c>
      <c r="O935" s="9">
        <f t="shared" si="29"/>
        <v>2.2584287175508844</v>
      </c>
    </row>
    <row r="936" spans="14:15" x14ac:dyDescent="0.25">
      <c r="N936" s="16">
        <f t="shared" si="28"/>
        <v>11.674999999999871</v>
      </c>
      <c r="O936" s="9">
        <f t="shared" si="29"/>
        <v>2.2586367518503714</v>
      </c>
    </row>
    <row r="937" spans="14:15" x14ac:dyDescent="0.25">
      <c r="N937" s="16">
        <f t="shared" si="28"/>
        <v>11.68749999999987</v>
      </c>
      <c r="O937" s="9">
        <f t="shared" si="29"/>
        <v>2.2588445635341934</v>
      </c>
    </row>
    <row r="938" spans="14:15" x14ac:dyDescent="0.25">
      <c r="N938" s="16">
        <f t="shared" si="28"/>
        <v>11.69999999999987</v>
      </c>
      <c r="O938" s="9">
        <f t="shared" si="29"/>
        <v>2.2590521530782786</v>
      </c>
    </row>
    <row r="939" spans="14:15" x14ac:dyDescent="0.25">
      <c r="N939" s="16">
        <f t="shared" si="28"/>
        <v>11.712499999999869</v>
      </c>
      <c r="O939" s="9">
        <f t="shared" si="29"/>
        <v>2.2592595209570319</v>
      </c>
    </row>
    <row r="940" spans="14:15" x14ac:dyDescent="0.25">
      <c r="N940" s="16">
        <f t="shared" si="28"/>
        <v>11.724999999999868</v>
      </c>
      <c r="O940" s="9">
        <f t="shared" si="29"/>
        <v>2.259466667643339</v>
      </c>
    </row>
    <row r="941" spans="14:15" x14ac:dyDescent="0.25">
      <c r="N941" s="16">
        <f t="shared" si="28"/>
        <v>11.737499999999867</v>
      </c>
      <c r="O941" s="9">
        <f t="shared" si="29"/>
        <v>2.259673593608575</v>
      </c>
    </row>
    <row r="942" spans="14:15" x14ac:dyDescent="0.25">
      <c r="N942" s="16">
        <f t="shared" si="28"/>
        <v>11.749999999999867</v>
      </c>
      <c r="O942" s="9">
        <f t="shared" si="29"/>
        <v>2.2598802993226084</v>
      </c>
    </row>
    <row r="943" spans="14:15" x14ac:dyDescent="0.25">
      <c r="N943" s="16">
        <f t="shared" si="28"/>
        <v>11.762499999999866</v>
      </c>
      <c r="O943" s="9">
        <f t="shared" si="29"/>
        <v>2.2600867852538107</v>
      </c>
    </row>
    <row r="944" spans="14:15" x14ac:dyDescent="0.25">
      <c r="N944" s="16">
        <f t="shared" si="28"/>
        <v>11.774999999999865</v>
      </c>
      <c r="O944" s="9">
        <f t="shared" si="29"/>
        <v>2.2602930518690596</v>
      </c>
    </row>
    <row r="945" spans="14:15" x14ac:dyDescent="0.25">
      <c r="N945" s="16">
        <f t="shared" si="28"/>
        <v>11.787499999999865</v>
      </c>
      <c r="O945" s="9">
        <f t="shared" si="29"/>
        <v>2.2604990996337477</v>
      </c>
    </row>
    <row r="946" spans="14:15" x14ac:dyDescent="0.25">
      <c r="N946" s="16">
        <f t="shared" si="28"/>
        <v>11.799999999999864</v>
      </c>
      <c r="O946" s="9">
        <f t="shared" si="29"/>
        <v>2.2607049290117862</v>
      </c>
    </row>
    <row r="947" spans="14:15" x14ac:dyDescent="0.25">
      <c r="N947" s="16">
        <f t="shared" si="28"/>
        <v>11.812499999999863</v>
      </c>
      <c r="O947" s="9">
        <f t="shared" si="29"/>
        <v>2.2609105404656149</v>
      </c>
    </row>
    <row r="948" spans="14:15" x14ac:dyDescent="0.25">
      <c r="N948" s="16">
        <f t="shared" si="28"/>
        <v>11.824999999999863</v>
      </c>
      <c r="O948" s="9">
        <f t="shared" si="29"/>
        <v>2.2611159344562051</v>
      </c>
    </row>
    <row r="949" spans="14:15" x14ac:dyDescent="0.25">
      <c r="N949" s="16">
        <f t="shared" si="28"/>
        <v>11.837499999999862</v>
      </c>
      <c r="O949" s="9">
        <f t="shared" si="29"/>
        <v>2.2613211114430665</v>
      </c>
    </row>
    <row r="950" spans="14:15" x14ac:dyDescent="0.25">
      <c r="N950" s="16">
        <f t="shared" si="28"/>
        <v>11.849999999999861</v>
      </c>
      <c r="O950" s="9">
        <f t="shared" si="29"/>
        <v>2.2615260718842554</v>
      </c>
    </row>
    <row r="951" spans="14:15" x14ac:dyDescent="0.25">
      <c r="N951" s="16">
        <f t="shared" si="28"/>
        <v>11.86249999999986</v>
      </c>
      <c r="O951" s="9">
        <f t="shared" si="29"/>
        <v>2.2617308162363781</v>
      </c>
    </row>
    <row r="952" spans="14:15" x14ac:dyDescent="0.25">
      <c r="N952" s="16">
        <f t="shared" si="28"/>
        <v>11.87499999999986</v>
      </c>
      <c r="O952" s="9">
        <f t="shared" si="29"/>
        <v>2.2619353449545985</v>
      </c>
    </row>
    <row r="953" spans="14:15" x14ac:dyDescent="0.25">
      <c r="N953" s="16">
        <f t="shared" si="28"/>
        <v>11.887499999999859</v>
      </c>
      <c r="O953" s="9">
        <f t="shared" si="29"/>
        <v>2.2621396584926448</v>
      </c>
    </row>
    <row r="954" spans="14:15" x14ac:dyDescent="0.25">
      <c r="N954" s="16">
        <f t="shared" si="28"/>
        <v>11.899999999999858</v>
      </c>
      <c r="O954" s="9">
        <f t="shared" si="29"/>
        <v>2.2623437573028129</v>
      </c>
    </row>
    <row r="955" spans="14:15" x14ac:dyDescent="0.25">
      <c r="N955" s="16">
        <f t="shared" si="28"/>
        <v>11.912499999999858</v>
      </c>
      <c r="O955" s="9">
        <f t="shared" si="29"/>
        <v>2.262547641835976</v>
      </c>
    </row>
    <row r="956" spans="14:15" x14ac:dyDescent="0.25">
      <c r="N956" s="16">
        <f t="shared" si="28"/>
        <v>11.924999999999857</v>
      </c>
      <c r="O956" s="9">
        <f t="shared" si="29"/>
        <v>2.262751312541587</v>
      </c>
    </row>
    <row r="957" spans="14:15" x14ac:dyDescent="0.25">
      <c r="N957" s="16">
        <f t="shared" si="28"/>
        <v>11.937499999999856</v>
      </c>
      <c r="O957" s="9">
        <f t="shared" si="29"/>
        <v>2.262954769867688</v>
      </c>
    </row>
    <row r="958" spans="14:15" x14ac:dyDescent="0.25">
      <c r="N958" s="16">
        <f t="shared" si="28"/>
        <v>11.949999999999855</v>
      </c>
      <c r="O958" s="9">
        <f t="shared" si="29"/>
        <v>2.2631580142609122</v>
      </c>
    </row>
    <row r="959" spans="14:15" x14ac:dyDescent="0.25">
      <c r="N959" s="16">
        <f t="shared" si="28"/>
        <v>11.962499999999855</v>
      </c>
      <c r="O959" s="9">
        <f t="shared" si="29"/>
        <v>2.2633610461664935</v>
      </c>
    </row>
    <row r="960" spans="14:15" x14ac:dyDescent="0.25">
      <c r="N960" s="16">
        <f t="shared" si="28"/>
        <v>11.974999999999854</v>
      </c>
      <c r="O960" s="9">
        <f t="shared" si="29"/>
        <v>2.2635638660282709</v>
      </c>
    </row>
    <row r="961" spans="14:15" x14ac:dyDescent="0.25">
      <c r="N961" s="16">
        <f t="shared" si="28"/>
        <v>11.987499999999853</v>
      </c>
      <c r="O961" s="9">
        <f t="shared" si="29"/>
        <v>2.2637664742886936</v>
      </c>
    </row>
    <row r="962" spans="14:15" x14ac:dyDescent="0.25">
      <c r="N962" s="16">
        <f t="shared" si="28"/>
        <v>11.999999999999853</v>
      </c>
      <c r="O962" s="9">
        <f t="shared" si="29"/>
        <v>2.2639688713888275</v>
      </c>
    </row>
    <row r="963" spans="14:15" x14ac:dyDescent="0.25">
      <c r="N963" s="16">
        <f t="shared" ref="N963:N1026" si="30">N962+$J$22</f>
        <v>12.012499999999852</v>
      </c>
      <c r="O963" s="9">
        <f t="shared" ref="O963:O1026" si="31">0.1942*LN(N963)+1.7814</f>
        <v>2.2641710577683609</v>
      </c>
    </row>
    <row r="964" spans="14:15" x14ac:dyDescent="0.25">
      <c r="N964" s="16">
        <f t="shared" si="30"/>
        <v>12.024999999999851</v>
      </c>
      <c r="O964" s="9">
        <f t="shared" si="31"/>
        <v>2.2643730338656103</v>
      </c>
    </row>
    <row r="965" spans="14:15" x14ac:dyDescent="0.25">
      <c r="N965" s="16">
        <f t="shared" si="30"/>
        <v>12.03749999999985</v>
      </c>
      <c r="O965" s="9">
        <f t="shared" si="31"/>
        <v>2.2645748001175261</v>
      </c>
    </row>
    <row r="966" spans="14:15" x14ac:dyDescent="0.25">
      <c r="N966" s="16">
        <f t="shared" si="30"/>
        <v>12.04999999999985</v>
      </c>
      <c r="O966" s="9">
        <f t="shared" si="31"/>
        <v>2.2647763569596977</v>
      </c>
    </row>
    <row r="967" spans="14:15" x14ac:dyDescent="0.25">
      <c r="N967" s="16">
        <f t="shared" si="30"/>
        <v>12.062499999999849</v>
      </c>
      <c r="O967" s="9">
        <f t="shared" si="31"/>
        <v>2.2649777048263608</v>
      </c>
    </row>
    <row r="968" spans="14:15" x14ac:dyDescent="0.25">
      <c r="N968" s="16">
        <f t="shared" si="30"/>
        <v>12.074999999999848</v>
      </c>
      <c r="O968" s="9">
        <f t="shared" si="31"/>
        <v>2.2651788441504008</v>
      </c>
    </row>
    <row r="969" spans="14:15" x14ac:dyDescent="0.25">
      <c r="N969" s="16">
        <f t="shared" si="30"/>
        <v>12.087499999999848</v>
      </c>
      <c r="O969" s="9">
        <f t="shared" si="31"/>
        <v>2.2653797753633595</v>
      </c>
    </row>
    <row r="970" spans="14:15" x14ac:dyDescent="0.25">
      <c r="N970" s="16">
        <f t="shared" si="30"/>
        <v>12.099999999999847</v>
      </c>
      <c r="O970" s="9">
        <f t="shared" si="31"/>
        <v>2.2655804988954409</v>
      </c>
    </row>
    <row r="971" spans="14:15" x14ac:dyDescent="0.25">
      <c r="N971" s="16">
        <f t="shared" si="30"/>
        <v>12.112499999999846</v>
      </c>
      <c r="O971" s="9">
        <f t="shared" si="31"/>
        <v>2.2657810151755164</v>
      </c>
    </row>
    <row r="972" spans="14:15" x14ac:dyDescent="0.25">
      <c r="N972" s="16">
        <f t="shared" si="30"/>
        <v>12.124999999999845</v>
      </c>
      <c r="O972" s="9">
        <f t="shared" si="31"/>
        <v>2.2659813246311304</v>
      </c>
    </row>
    <row r="973" spans="14:15" x14ac:dyDescent="0.25">
      <c r="N973" s="16">
        <f t="shared" si="30"/>
        <v>12.137499999999845</v>
      </c>
      <c r="O973" s="9">
        <f t="shared" si="31"/>
        <v>2.2661814276885051</v>
      </c>
    </row>
    <row r="974" spans="14:15" x14ac:dyDescent="0.25">
      <c r="N974" s="16">
        <f t="shared" si="30"/>
        <v>12.149999999999844</v>
      </c>
      <c r="O974" s="9">
        <f t="shared" si="31"/>
        <v>2.2663813247725471</v>
      </c>
    </row>
    <row r="975" spans="14:15" x14ac:dyDescent="0.25">
      <c r="N975" s="16">
        <f t="shared" si="30"/>
        <v>12.162499999999843</v>
      </c>
      <c r="O975" s="9">
        <f t="shared" si="31"/>
        <v>2.2665810163068518</v>
      </c>
    </row>
    <row r="976" spans="14:15" x14ac:dyDescent="0.25">
      <c r="N976" s="16">
        <f t="shared" si="30"/>
        <v>12.174999999999843</v>
      </c>
      <c r="O976" s="9">
        <f t="shared" si="31"/>
        <v>2.26678050271371</v>
      </c>
    </row>
    <row r="977" spans="14:15" x14ac:dyDescent="0.25">
      <c r="N977" s="16">
        <f t="shared" si="30"/>
        <v>12.187499999999842</v>
      </c>
      <c r="O977" s="9">
        <f t="shared" si="31"/>
        <v>2.2669797844141115</v>
      </c>
    </row>
    <row r="978" spans="14:15" x14ac:dyDescent="0.25">
      <c r="N978" s="16">
        <f t="shared" si="30"/>
        <v>12.199999999999841</v>
      </c>
      <c r="O978" s="9">
        <f t="shared" si="31"/>
        <v>2.2671788618277522</v>
      </c>
    </row>
    <row r="979" spans="14:15" x14ac:dyDescent="0.25">
      <c r="N979" s="16">
        <f t="shared" si="30"/>
        <v>12.21249999999984</v>
      </c>
      <c r="O979" s="9">
        <f t="shared" si="31"/>
        <v>2.2673777353730382</v>
      </c>
    </row>
    <row r="980" spans="14:15" x14ac:dyDescent="0.25">
      <c r="N980" s="16">
        <f t="shared" si="30"/>
        <v>12.22499999999984</v>
      </c>
      <c r="O980" s="9">
        <f t="shared" si="31"/>
        <v>2.2675764054670915</v>
      </c>
    </row>
    <row r="981" spans="14:15" x14ac:dyDescent="0.25">
      <c r="N981" s="16">
        <f t="shared" si="30"/>
        <v>12.237499999999839</v>
      </c>
      <c r="O981" s="9">
        <f t="shared" si="31"/>
        <v>2.2677748725257549</v>
      </c>
    </row>
    <row r="982" spans="14:15" x14ac:dyDescent="0.25">
      <c r="N982" s="16">
        <f t="shared" si="30"/>
        <v>12.249999999999838</v>
      </c>
      <c r="O982" s="9">
        <f t="shared" si="31"/>
        <v>2.2679731369635983</v>
      </c>
    </row>
    <row r="983" spans="14:15" x14ac:dyDescent="0.25">
      <c r="N983" s="16">
        <f t="shared" si="30"/>
        <v>12.262499999999838</v>
      </c>
      <c r="O983" s="9">
        <f t="shared" si="31"/>
        <v>2.2681711991939233</v>
      </c>
    </row>
    <row r="984" spans="14:15" x14ac:dyDescent="0.25">
      <c r="N984" s="16">
        <f t="shared" si="30"/>
        <v>12.274999999999837</v>
      </c>
      <c r="O984" s="9">
        <f t="shared" si="31"/>
        <v>2.2683690596287671</v>
      </c>
    </row>
    <row r="985" spans="14:15" x14ac:dyDescent="0.25">
      <c r="N985" s="16">
        <f t="shared" si="30"/>
        <v>12.287499999999836</v>
      </c>
      <c r="O985" s="9">
        <f t="shared" si="31"/>
        <v>2.2685667186789096</v>
      </c>
    </row>
    <row r="986" spans="14:15" x14ac:dyDescent="0.25">
      <c r="N986" s="16">
        <f t="shared" si="30"/>
        <v>12.299999999999836</v>
      </c>
      <c r="O986" s="9">
        <f t="shared" si="31"/>
        <v>2.2687641767538773</v>
      </c>
    </row>
    <row r="987" spans="14:15" x14ac:dyDescent="0.25">
      <c r="N987" s="16">
        <f t="shared" si="30"/>
        <v>12.312499999999835</v>
      </c>
      <c r="O987" s="9">
        <f t="shared" si="31"/>
        <v>2.2689614342619495</v>
      </c>
    </row>
    <row r="988" spans="14:15" x14ac:dyDescent="0.25">
      <c r="N988" s="16">
        <f t="shared" si="30"/>
        <v>12.324999999999834</v>
      </c>
      <c r="O988" s="9">
        <f t="shared" si="31"/>
        <v>2.2691584916101615</v>
      </c>
    </row>
    <row r="989" spans="14:15" x14ac:dyDescent="0.25">
      <c r="N989" s="16">
        <f t="shared" si="30"/>
        <v>12.337499999999833</v>
      </c>
      <c r="O989" s="9">
        <f t="shared" si="31"/>
        <v>2.2693553492043117</v>
      </c>
    </row>
    <row r="990" spans="14:15" x14ac:dyDescent="0.25">
      <c r="N990" s="16">
        <f t="shared" si="30"/>
        <v>12.349999999999833</v>
      </c>
      <c r="O990" s="9">
        <f t="shared" si="31"/>
        <v>2.2695520074489655</v>
      </c>
    </row>
    <row r="991" spans="14:15" x14ac:dyDescent="0.25">
      <c r="N991" s="16">
        <f t="shared" si="30"/>
        <v>12.362499999999832</v>
      </c>
      <c r="O991" s="9">
        <f t="shared" si="31"/>
        <v>2.2697484667474606</v>
      </c>
    </row>
    <row r="992" spans="14:15" x14ac:dyDescent="0.25">
      <c r="N992" s="16">
        <f t="shared" si="30"/>
        <v>12.374999999999831</v>
      </c>
      <c r="O992" s="9">
        <f t="shared" si="31"/>
        <v>2.2699447275019109</v>
      </c>
    </row>
    <row r="993" spans="14:15" x14ac:dyDescent="0.25">
      <c r="N993" s="16">
        <f t="shared" si="30"/>
        <v>12.387499999999831</v>
      </c>
      <c r="O993" s="9">
        <f t="shared" si="31"/>
        <v>2.2701407901132136</v>
      </c>
    </row>
    <row r="994" spans="14:15" x14ac:dyDescent="0.25">
      <c r="N994" s="16">
        <f t="shared" si="30"/>
        <v>12.39999999999983</v>
      </c>
      <c r="O994" s="9">
        <f t="shared" si="31"/>
        <v>2.270336654981052</v>
      </c>
    </row>
    <row r="995" spans="14:15" x14ac:dyDescent="0.25">
      <c r="N995" s="16">
        <f t="shared" si="30"/>
        <v>12.412499999999829</v>
      </c>
      <c r="O995" s="9">
        <f t="shared" si="31"/>
        <v>2.270532322503902</v>
      </c>
    </row>
    <row r="996" spans="14:15" x14ac:dyDescent="0.25">
      <c r="N996" s="16">
        <f t="shared" si="30"/>
        <v>12.424999999999828</v>
      </c>
      <c r="O996" s="9">
        <f t="shared" si="31"/>
        <v>2.2707277930790362</v>
      </c>
    </row>
    <row r="997" spans="14:15" x14ac:dyDescent="0.25">
      <c r="N997" s="16">
        <f t="shared" si="30"/>
        <v>12.437499999999828</v>
      </c>
      <c r="O997" s="9">
        <f t="shared" si="31"/>
        <v>2.2709230671025282</v>
      </c>
    </row>
    <row r="998" spans="14:15" x14ac:dyDescent="0.25">
      <c r="N998" s="16">
        <f t="shared" si="30"/>
        <v>12.449999999999827</v>
      </c>
      <c r="O998" s="9">
        <f t="shared" si="31"/>
        <v>2.2711181449692588</v>
      </c>
    </row>
    <row r="999" spans="14:15" x14ac:dyDescent="0.25">
      <c r="N999" s="16">
        <f t="shared" si="30"/>
        <v>12.462499999999826</v>
      </c>
      <c r="O999" s="9">
        <f t="shared" si="31"/>
        <v>2.2713130270729187</v>
      </c>
    </row>
    <row r="1000" spans="14:15" x14ac:dyDescent="0.25">
      <c r="N1000" s="16">
        <f t="shared" si="30"/>
        <v>12.474999999999826</v>
      </c>
      <c r="O1000" s="9">
        <f t="shared" si="31"/>
        <v>2.2715077138060158</v>
      </c>
    </row>
    <row r="1001" spans="14:15" x14ac:dyDescent="0.25">
      <c r="N1001" s="16">
        <f t="shared" si="30"/>
        <v>12.487499999999825</v>
      </c>
      <c r="O1001" s="9">
        <f t="shared" si="31"/>
        <v>2.2717022055598788</v>
      </c>
    </row>
    <row r="1002" spans="14:15" x14ac:dyDescent="0.25">
      <c r="N1002" s="16">
        <f t="shared" si="30"/>
        <v>12.499999999999824</v>
      </c>
      <c r="O1002" s="9">
        <f t="shared" si="31"/>
        <v>2.2718965027246605</v>
      </c>
    </row>
    <row r="1003" spans="14:15" x14ac:dyDescent="0.25">
      <c r="N1003" s="16">
        <f t="shared" si="30"/>
        <v>12.512499999999823</v>
      </c>
      <c r="O1003" s="9">
        <f t="shared" si="31"/>
        <v>2.2720906056893453</v>
      </c>
    </row>
    <row r="1004" spans="14:15" x14ac:dyDescent="0.25">
      <c r="N1004" s="16">
        <f t="shared" si="30"/>
        <v>12.524999999999823</v>
      </c>
      <c r="O1004" s="9">
        <f t="shared" si="31"/>
        <v>2.2722845148417519</v>
      </c>
    </row>
    <row r="1005" spans="14:15" x14ac:dyDescent="0.25">
      <c r="N1005" s="16">
        <f t="shared" si="30"/>
        <v>12.537499999999822</v>
      </c>
      <c r="O1005" s="9">
        <f t="shared" si="31"/>
        <v>2.2724782305685376</v>
      </c>
    </row>
    <row r="1006" spans="14:15" x14ac:dyDescent="0.25">
      <c r="N1006" s="16">
        <f t="shared" si="30"/>
        <v>12.549999999999821</v>
      </c>
      <c r="O1006" s="9">
        <f t="shared" si="31"/>
        <v>2.2726717532552048</v>
      </c>
    </row>
    <row r="1007" spans="14:15" x14ac:dyDescent="0.25">
      <c r="N1007" s="16">
        <f t="shared" si="30"/>
        <v>12.562499999999821</v>
      </c>
      <c r="O1007" s="9">
        <f t="shared" si="31"/>
        <v>2.2728650832861046</v>
      </c>
    </row>
    <row r="1008" spans="14:15" x14ac:dyDescent="0.25">
      <c r="N1008" s="16">
        <f t="shared" si="30"/>
        <v>12.57499999999982</v>
      </c>
      <c r="O1008" s="9">
        <f t="shared" si="31"/>
        <v>2.2730582210444403</v>
      </c>
    </row>
    <row r="1009" spans="14:15" x14ac:dyDescent="0.25">
      <c r="N1009" s="16">
        <f t="shared" si="30"/>
        <v>12.587499999999819</v>
      </c>
      <c r="O1009" s="9">
        <f t="shared" si="31"/>
        <v>2.2732511669122744</v>
      </c>
    </row>
    <row r="1010" spans="14:15" x14ac:dyDescent="0.25">
      <c r="N1010" s="16">
        <f t="shared" si="30"/>
        <v>12.599999999999818</v>
      </c>
      <c r="O1010" s="9">
        <f t="shared" si="31"/>
        <v>2.2734439212705309</v>
      </c>
    </row>
    <row r="1011" spans="14:15" x14ac:dyDescent="0.25">
      <c r="N1011" s="16">
        <f t="shared" si="30"/>
        <v>12.612499999999818</v>
      </c>
      <c r="O1011" s="9">
        <f t="shared" si="31"/>
        <v>2.2736364844990002</v>
      </c>
    </row>
    <row r="1012" spans="14:15" x14ac:dyDescent="0.25">
      <c r="N1012" s="16">
        <f t="shared" si="30"/>
        <v>12.624999999999817</v>
      </c>
      <c r="O1012" s="9">
        <f t="shared" si="31"/>
        <v>2.2738288569763458</v>
      </c>
    </row>
    <row r="1013" spans="14:15" x14ac:dyDescent="0.25">
      <c r="N1013" s="16">
        <f t="shared" si="30"/>
        <v>12.637499999999816</v>
      </c>
      <c r="O1013" s="9">
        <f t="shared" si="31"/>
        <v>2.2740210390801052</v>
      </c>
    </row>
    <row r="1014" spans="14:15" x14ac:dyDescent="0.25">
      <c r="N1014" s="16">
        <f t="shared" si="30"/>
        <v>12.649999999999816</v>
      </c>
      <c r="O1014" s="9">
        <f t="shared" si="31"/>
        <v>2.2742130311866968</v>
      </c>
    </row>
    <row r="1015" spans="14:15" x14ac:dyDescent="0.25">
      <c r="N1015" s="16">
        <f t="shared" si="30"/>
        <v>12.662499999999815</v>
      </c>
      <c r="O1015" s="9">
        <f t="shared" si="31"/>
        <v>2.274404833671424</v>
      </c>
    </row>
    <row r="1016" spans="14:15" x14ac:dyDescent="0.25">
      <c r="N1016" s="16">
        <f t="shared" si="30"/>
        <v>12.674999999999814</v>
      </c>
      <c r="O1016" s="9">
        <f t="shared" si="31"/>
        <v>2.2745964469084785</v>
      </c>
    </row>
    <row r="1017" spans="14:15" x14ac:dyDescent="0.25">
      <c r="N1017" s="16">
        <f t="shared" si="30"/>
        <v>12.687499999999813</v>
      </c>
      <c r="O1017" s="9">
        <f t="shared" si="31"/>
        <v>2.2747878712709468</v>
      </c>
    </row>
    <row r="1018" spans="14:15" x14ac:dyDescent="0.25">
      <c r="N1018" s="16">
        <f t="shared" si="30"/>
        <v>12.699999999999813</v>
      </c>
      <c r="O1018" s="9">
        <f t="shared" si="31"/>
        <v>2.2749791071308119</v>
      </c>
    </row>
    <row r="1019" spans="14:15" x14ac:dyDescent="0.25">
      <c r="N1019" s="16">
        <f t="shared" si="30"/>
        <v>12.712499999999812</v>
      </c>
      <c r="O1019" s="9">
        <f t="shared" si="31"/>
        <v>2.2751701548589596</v>
      </c>
    </row>
    <row r="1020" spans="14:15" x14ac:dyDescent="0.25">
      <c r="N1020" s="16">
        <f t="shared" si="30"/>
        <v>12.724999999999811</v>
      </c>
      <c r="O1020" s="9">
        <f t="shared" si="31"/>
        <v>2.2753610148251822</v>
      </c>
    </row>
    <row r="1021" spans="14:15" x14ac:dyDescent="0.25">
      <c r="N1021" s="16">
        <f t="shared" si="30"/>
        <v>12.737499999999811</v>
      </c>
      <c r="O1021" s="9">
        <f t="shared" si="31"/>
        <v>2.2755516873981825</v>
      </c>
    </row>
    <row r="1022" spans="14:15" x14ac:dyDescent="0.25">
      <c r="N1022" s="16">
        <f t="shared" si="30"/>
        <v>12.74999999999981</v>
      </c>
      <c r="O1022" s="9">
        <f t="shared" si="31"/>
        <v>2.2757421729455785</v>
      </c>
    </row>
    <row r="1023" spans="14:15" x14ac:dyDescent="0.25">
      <c r="N1023" s="16">
        <f t="shared" si="30"/>
        <v>12.762499999999809</v>
      </c>
      <c r="O1023" s="9">
        <f t="shared" si="31"/>
        <v>2.2759324718339076</v>
      </c>
    </row>
    <row r="1024" spans="14:15" x14ac:dyDescent="0.25">
      <c r="N1024" s="16">
        <f t="shared" si="30"/>
        <v>12.774999999999809</v>
      </c>
      <c r="O1024" s="9">
        <f t="shared" si="31"/>
        <v>2.2761225844286304</v>
      </c>
    </row>
    <row r="1025" spans="14:15" x14ac:dyDescent="0.25">
      <c r="N1025" s="16">
        <f t="shared" si="30"/>
        <v>12.787499999999808</v>
      </c>
      <c r="O1025" s="9">
        <f t="shared" si="31"/>
        <v>2.2763125110941353</v>
      </c>
    </row>
    <row r="1026" spans="14:15" x14ac:dyDescent="0.25">
      <c r="N1026" s="16">
        <f t="shared" si="30"/>
        <v>12.799999999999807</v>
      </c>
      <c r="O1026" s="9">
        <f t="shared" si="31"/>
        <v>2.276502252193743</v>
      </c>
    </row>
    <row r="1027" spans="14:15" x14ac:dyDescent="0.25">
      <c r="N1027" s="16">
        <f t="shared" ref="N1027:N1090" si="32">N1026+$J$22</f>
        <v>12.812499999999806</v>
      </c>
      <c r="O1027" s="9">
        <f t="shared" ref="O1027:O1090" si="33">0.1942*LN(N1027)+1.7814</f>
        <v>2.2766918080897107</v>
      </c>
    </row>
    <row r="1028" spans="14:15" x14ac:dyDescent="0.25">
      <c r="N1028" s="16">
        <f t="shared" si="32"/>
        <v>12.824999999999806</v>
      </c>
      <c r="O1028" s="9">
        <f t="shared" si="33"/>
        <v>2.276881179143234</v>
      </c>
    </row>
    <row r="1029" spans="14:15" x14ac:dyDescent="0.25">
      <c r="N1029" s="16">
        <f t="shared" si="32"/>
        <v>12.837499999999805</v>
      </c>
      <c r="O1029" s="9">
        <f t="shared" si="33"/>
        <v>2.2770703657144553</v>
      </c>
    </row>
    <row r="1030" spans="14:15" x14ac:dyDescent="0.25">
      <c r="N1030" s="16">
        <f t="shared" si="32"/>
        <v>12.849999999999804</v>
      </c>
      <c r="O1030" s="9">
        <f t="shared" si="33"/>
        <v>2.277259368162464</v>
      </c>
    </row>
    <row r="1031" spans="14:15" x14ac:dyDescent="0.25">
      <c r="N1031" s="16">
        <f t="shared" si="32"/>
        <v>12.862499999999804</v>
      </c>
      <c r="O1031" s="9">
        <f t="shared" si="33"/>
        <v>2.2774481868453016</v>
      </c>
    </row>
    <row r="1032" spans="14:15" x14ac:dyDescent="0.25">
      <c r="N1032" s="16">
        <f t="shared" si="32"/>
        <v>12.874999999999803</v>
      </c>
      <c r="O1032" s="9">
        <f t="shared" si="33"/>
        <v>2.2776368221199683</v>
      </c>
    </row>
    <row r="1033" spans="14:15" x14ac:dyDescent="0.25">
      <c r="N1033" s="16">
        <f t="shared" si="32"/>
        <v>12.887499999999802</v>
      </c>
      <c r="O1033" s="9">
        <f t="shared" si="33"/>
        <v>2.277825274342423</v>
      </c>
    </row>
    <row r="1034" spans="14:15" x14ac:dyDescent="0.25">
      <c r="N1034" s="16">
        <f t="shared" si="32"/>
        <v>12.899999999999801</v>
      </c>
      <c r="O1034" s="9">
        <f t="shared" si="33"/>
        <v>2.2780135438675901</v>
      </c>
    </row>
    <row r="1035" spans="14:15" x14ac:dyDescent="0.25">
      <c r="N1035" s="16">
        <f t="shared" si="32"/>
        <v>12.912499999999801</v>
      </c>
      <c r="O1035" s="9">
        <f t="shared" si="33"/>
        <v>2.2782016310493631</v>
      </c>
    </row>
    <row r="1036" spans="14:15" x14ac:dyDescent="0.25">
      <c r="N1036" s="16">
        <f t="shared" si="32"/>
        <v>12.9249999999998</v>
      </c>
      <c r="O1036" s="9">
        <f t="shared" si="33"/>
        <v>2.2783895362406077</v>
      </c>
    </row>
    <row r="1037" spans="14:15" x14ac:dyDescent="0.25">
      <c r="N1037" s="16">
        <f t="shared" si="32"/>
        <v>12.937499999999799</v>
      </c>
      <c r="O1037" s="9">
        <f t="shared" si="33"/>
        <v>2.2785772597931664</v>
      </c>
    </row>
    <row r="1038" spans="14:15" x14ac:dyDescent="0.25">
      <c r="N1038" s="16">
        <f t="shared" si="32"/>
        <v>12.949999999999799</v>
      </c>
      <c r="O1038" s="9">
        <f t="shared" si="33"/>
        <v>2.2787648020578621</v>
      </c>
    </row>
    <row r="1039" spans="14:15" x14ac:dyDescent="0.25">
      <c r="N1039" s="16">
        <f t="shared" si="32"/>
        <v>12.962499999999798</v>
      </c>
      <c r="O1039" s="9">
        <f t="shared" si="33"/>
        <v>2.2789521633845036</v>
      </c>
    </row>
    <row r="1040" spans="14:15" x14ac:dyDescent="0.25">
      <c r="N1040" s="16">
        <f t="shared" si="32"/>
        <v>12.974999999999797</v>
      </c>
      <c r="O1040" s="9">
        <f t="shared" si="33"/>
        <v>2.2791393441218863</v>
      </c>
    </row>
    <row r="1041" spans="14:15" x14ac:dyDescent="0.25">
      <c r="N1041" s="16">
        <f t="shared" si="32"/>
        <v>12.987499999999796</v>
      </c>
      <c r="O1041" s="9">
        <f t="shared" si="33"/>
        <v>2.2793263446177994</v>
      </c>
    </row>
    <row r="1042" spans="14:15" x14ac:dyDescent="0.25">
      <c r="N1042" s="16">
        <f t="shared" si="32"/>
        <v>12.999999999999796</v>
      </c>
      <c r="O1042" s="9">
        <f t="shared" si="33"/>
        <v>2.2795131652190275</v>
      </c>
    </row>
    <row r="1043" spans="14:15" x14ac:dyDescent="0.25">
      <c r="N1043" s="16">
        <f t="shared" si="32"/>
        <v>13.012499999999795</v>
      </c>
      <c r="O1043" s="9">
        <f t="shared" si="33"/>
        <v>2.2796998062713563</v>
      </c>
    </row>
    <row r="1044" spans="14:15" x14ac:dyDescent="0.25">
      <c r="N1044" s="16">
        <f t="shared" si="32"/>
        <v>13.024999999999794</v>
      </c>
      <c r="O1044" s="9">
        <f t="shared" si="33"/>
        <v>2.2798862681195744</v>
      </c>
    </row>
    <row r="1045" spans="14:15" x14ac:dyDescent="0.25">
      <c r="N1045" s="16">
        <f t="shared" si="32"/>
        <v>13.037499999999794</v>
      </c>
      <c r="O1045" s="9">
        <f t="shared" si="33"/>
        <v>2.2800725511074793</v>
      </c>
    </row>
    <row r="1046" spans="14:15" x14ac:dyDescent="0.25">
      <c r="N1046" s="16">
        <f t="shared" si="32"/>
        <v>13.049999999999793</v>
      </c>
      <c r="O1046" s="9">
        <f t="shared" si="33"/>
        <v>2.280258655577879</v>
      </c>
    </row>
    <row r="1047" spans="14:15" x14ac:dyDescent="0.25">
      <c r="N1047" s="16">
        <f t="shared" si="32"/>
        <v>13.062499999999792</v>
      </c>
      <c r="O1047" s="9">
        <f t="shared" si="33"/>
        <v>2.2804445818725978</v>
      </c>
    </row>
    <row r="1048" spans="14:15" x14ac:dyDescent="0.25">
      <c r="N1048" s="16">
        <f t="shared" si="32"/>
        <v>13.074999999999791</v>
      </c>
      <c r="O1048" s="9">
        <f t="shared" si="33"/>
        <v>2.2806303303324786</v>
      </c>
    </row>
    <row r="1049" spans="14:15" x14ac:dyDescent="0.25">
      <c r="N1049" s="16">
        <f t="shared" si="32"/>
        <v>13.087499999999791</v>
      </c>
      <c r="O1049" s="9">
        <f t="shared" si="33"/>
        <v>2.2808159012973874</v>
      </c>
    </row>
    <row r="1050" spans="14:15" x14ac:dyDescent="0.25">
      <c r="N1050" s="16">
        <f t="shared" si="32"/>
        <v>13.09999999999979</v>
      </c>
      <c r="O1050" s="9">
        <f t="shared" si="33"/>
        <v>2.2810012951062171</v>
      </c>
    </row>
    <row r="1051" spans="14:15" x14ac:dyDescent="0.25">
      <c r="N1051" s="16">
        <f t="shared" si="32"/>
        <v>13.112499999999789</v>
      </c>
      <c r="O1051" s="9">
        <f t="shared" si="33"/>
        <v>2.2811865120968902</v>
      </c>
    </row>
    <row r="1052" spans="14:15" x14ac:dyDescent="0.25">
      <c r="N1052" s="16">
        <f t="shared" si="32"/>
        <v>13.124999999999789</v>
      </c>
      <c r="O1052" s="9">
        <f t="shared" si="33"/>
        <v>2.2813715526063638</v>
      </c>
    </row>
    <row r="1053" spans="14:15" x14ac:dyDescent="0.25">
      <c r="N1053" s="16">
        <f t="shared" si="32"/>
        <v>13.137499999999788</v>
      </c>
      <c r="O1053" s="9">
        <f t="shared" si="33"/>
        <v>2.2815564169706333</v>
      </c>
    </row>
    <row r="1054" spans="14:15" x14ac:dyDescent="0.25">
      <c r="N1054" s="16">
        <f t="shared" si="32"/>
        <v>13.149999999999787</v>
      </c>
      <c r="O1054" s="9">
        <f t="shared" si="33"/>
        <v>2.2817411055247341</v>
      </c>
    </row>
    <row r="1055" spans="14:15" x14ac:dyDescent="0.25">
      <c r="N1055" s="16">
        <f t="shared" si="32"/>
        <v>13.162499999999786</v>
      </c>
      <c r="O1055" s="9">
        <f t="shared" si="33"/>
        <v>2.281925618602747</v>
      </c>
    </row>
    <row r="1056" spans="14:15" x14ac:dyDescent="0.25">
      <c r="N1056" s="16">
        <f t="shared" si="32"/>
        <v>13.174999999999786</v>
      </c>
      <c r="O1056" s="9">
        <f t="shared" si="33"/>
        <v>2.2821099565378029</v>
      </c>
    </row>
    <row r="1057" spans="14:15" x14ac:dyDescent="0.25">
      <c r="N1057" s="16">
        <f t="shared" si="32"/>
        <v>13.187499999999785</v>
      </c>
      <c r="O1057" s="9">
        <f t="shared" si="33"/>
        <v>2.2822941196620836</v>
      </c>
    </row>
    <row r="1058" spans="14:15" x14ac:dyDescent="0.25">
      <c r="N1058" s="16">
        <f t="shared" si="32"/>
        <v>13.199999999999784</v>
      </c>
      <c r="O1058" s="9">
        <f t="shared" si="33"/>
        <v>2.2824781083068264</v>
      </c>
    </row>
    <row r="1059" spans="14:15" x14ac:dyDescent="0.25">
      <c r="N1059" s="16">
        <f t="shared" si="32"/>
        <v>13.212499999999784</v>
      </c>
      <c r="O1059" s="9">
        <f t="shared" si="33"/>
        <v>2.2826619228023293</v>
      </c>
    </row>
    <row r="1060" spans="14:15" x14ac:dyDescent="0.25">
      <c r="N1060" s="16">
        <f t="shared" si="32"/>
        <v>13.224999999999783</v>
      </c>
      <c r="O1060" s="9">
        <f t="shared" si="33"/>
        <v>2.2828455634779523</v>
      </c>
    </row>
    <row r="1061" spans="14:15" x14ac:dyDescent="0.25">
      <c r="N1061" s="16">
        <f t="shared" si="32"/>
        <v>13.237499999999782</v>
      </c>
      <c r="O1061" s="9">
        <f t="shared" si="33"/>
        <v>2.2830290306621221</v>
      </c>
    </row>
    <row r="1062" spans="14:15" x14ac:dyDescent="0.25">
      <c r="N1062" s="16">
        <f t="shared" si="32"/>
        <v>13.249999999999782</v>
      </c>
      <c r="O1062" s="9">
        <f t="shared" si="33"/>
        <v>2.2832123246823364</v>
      </c>
    </row>
    <row r="1063" spans="14:15" x14ac:dyDescent="0.25">
      <c r="N1063" s="16">
        <f t="shared" si="32"/>
        <v>13.262499999999781</v>
      </c>
      <c r="O1063" s="9">
        <f t="shared" si="33"/>
        <v>2.2833954458651649</v>
      </c>
    </row>
    <row r="1064" spans="14:15" x14ac:dyDescent="0.25">
      <c r="N1064" s="16">
        <f t="shared" si="32"/>
        <v>13.27499999999978</v>
      </c>
      <c r="O1064" s="9">
        <f t="shared" si="33"/>
        <v>2.2835783945362551</v>
      </c>
    </row>
    <row r="1065" spans="14:15" x14ac:dyDescent="0.25">
      <c r="N1065" s="16">
        <f t="shared" si="32"/>
        <v>13.287499999999779</v>
      </c>
      <c r="O1065" s="9">
        <f t="shared" si="33"/>
        <v>2.2837611710203354</v>
      </c>
    </row>
    <row r="1066" spans="14:15" x14ac:dyDescent="0.25">
      <c r="N1066" s="16">
        <f t="shared" si="32"/>
        <v>13.299999999999779</v>
      </c>
      <c r="O1066" s="9">
        <f t="shared" si="33"/>
        <v>2.2839437756412178</v>
      </c>
    </row>
    <row r="1067" spans="14:15" x14ac:dyDescent="0.25">
      <c r="N1067" s="16">
        <f t="shared" si="32"/>
        <v>13.312499999999778</v>
      </c>
      <c r="O1067" s="9">
        <f t="shared" si="33"/>
        <v>2.2841262087218017</v>
      </c>
    </row>
    <row r="1068" spans="14:15" x14ac:dyDescent="0.25">
      <c r="N1068" s="16">
        <f t="shared" si="32"/>
        <v>13.324999999999777</v>
      </c>
      <c r="O1068" s="9">
        <f t="shared" si="33"/>
        <v>2.2843084705840777</v>
      </c>
    </row>
    <row r="1069" spans="14:15" x14ac:dyDescent="0.25">
      <c r="N1069" s="16">
        <f t="shared" si="32"/>
        <v>13.337499999999777</v>
      </c>
      <c r="O1069" s="9">
        <f t="shared" si="33"/>
        <v>2.2844905615491298</v>
      </c>
    </row>
    <row r="1070" spans="14:15" x14ac:dyDescent="0.25">
      <c r="N1070" s="16">
        <f t="shared" si="32"/>
        <v>13.349999999999776</v>
      </c>
      <c r="O1070" s="9">
        <f t="shared" si="33"/>
        <v>2.2846724819371405</v>
      </c>
    </row>
    <row r="1071" spans="14:15" x14ac:dyDescent="0.25">
      <c r="N1071" s="16">
        <f t="shared" si="32"/>
        <v>13.362499999999775</v>
      </c>
      <c r="O1071" s="9">
        <f t="shared" si="33"/>
        <v>2.284854232067393</v>
      </c>
    </row>
    <row r="1072" spans="14:15" x14ac:dyDescent="0.25">
      <c r="N1072" s="16">
        <f t="shared" si="32"/>
        <v>13.374999999999774</v>
      </c>
      <c r="O1072" s="9">
        <f t="shared" si="33"/>
        <v>2.285035812258275</v>
      </c>
    </row>
    <row r="1073" spans="14:15" x14ac:dyDescent="0.25">
      <c r="N1073" s="16">
        <f t="shared" si="32"/>
        <v>13.387499999999774</v>
      </c>
      <c r="O1073" s="9">
        <f t="shared" si="33"/>
        <v>2.2852172228272818</v>
      </c>
    </row>
    <row r="1074" spans="14:15" x14ac:dyDescent="0.25">
      <c r="N1074" s="16">
        <f t="shared" si="32"/>
        <v>13.399999999999773</v>
      </c>
      <c r="O1074" s="9">
        <f t="shared" si="33"/>
        <v>2.2853984640910201</v>
      </c>
    </row>
    <row r="1075" spans="14:15" x14ac:dyDescent="0.25">
      <c r="N1075" s="16">
        <f t="shared" si="32"/>
        <v>13.412499999999772</v>
      </c>
      <c r="O1075" s="9">
        <f t="shared" si="33"/>
        <v>2.2855795363652107</v>
      </c>
    </row>
    <row r="1076" spans="14:15" x14ac:dyDescent="0.25">
      <c r="N1076" s="16">
        <f t="shared" si="32"/>
        <v>13.424999999999772</v>
      </c>
      <c r="O1076" s="9">
        <f t="shared" si="33"/>
        <v>2.285760439964692</v>
      </c>
    </row>
    <row r="1077" spans="14:15" x14ac:dyDescent="0.25">
      <c r="N1077" s="16">
        <f t="shared" si="32"/>
        <v>13.437499999999771</v>
      </c>
      <c r="O1077" s="9">
        <f t="shared" si="33"/>
        <v>2.2859411752034235</v>
      </c>
    </row>
    <row r="1078" spans="14:15" x14ac:dyDescent="0.25">
      <c r="N1078" s="16">
        <f t="shared" si="32"/>
        <v>13.44999999999977</v>
      </c>
      <c r="O1078" s="9">
        <f t="shared" si="33"/>
        <v>2.2861217423944886</v>
      </c>
    </row>
    <row r="1079" spans="14:15" x14ac:dyDescent="0.25">
      <c r="N1079" s="16">
        <f t="shared" si="32"/>
        <v>13.462499999999769</v>
      </c>
      <c r="O1079" s="9">
        <f t="shared" si="33"/>
        <v>2.2863021418500997</v>
      </c>
    </row>
    <row r="1080" spans="14:15" x14ac:dyDescent="0.25">
      <c r="N1080" s="16">
        <f t="shared" si="32"/>
        <v>13.474999999999769</v>
      </c>
      <c r="O1080" s="9">
        <f t="shared" si="33"/>
        <v>2.2864823738815976</v>
      </c>
    </row>
    <row r="1081" spans="14:15" x14ac:dyDescent="0.25">
      <c r="N1081" s="16">
        <f t="shared" si="32"/>
        <v>13.487499999999768</v>
      </c>
      <c r="O1081" s="9">
        <f t="shared" si="33"/>
        <v>2.2866624387994587</v>
      </c>
    </row>
    <row r="1082" spans="14:15" x14ac:dyDescent="0.25">
      <c r="N1082" s="16">
        <f t="shared" si="32"/>
        <v>13.499999999999767</v>
      </c>
      <c r="O1082" s="9">
        <f t="shared" si="33"/>
        <v>2.286842336913296</v>
      </c>
    </row>
    <row r="1083" spans="14:15" x14ac:dyDescent="0.25">
      <c r="N1083" s="16">
        <f t="shared" si="32"/>
        <v>13.512499999999767</v>
      </c>
      <c r="O1083" s="9">
        <f t="shared" si="33"/>
        <v>2.2870220685318632</v>
      </c>
    </row>
    <row r="1084" spans="14:15" x14ac:dyDescent="0.25">
      <c r="N1084" s="16">
        <f t="shared" si="32"/>
        <v>13.524999999999766</v>
      </c>
      <c r="O1084" s="9">
        <f t="shared" si="33"/>
        <v>2.2872016339630572</v>
      </c>
    </row>
    <row r="1085" spans="14:15" x14ac:dyDescent="0.25">
      <c r="N1085" s="16">
        <f t="shared" si="32"/>
        <v>13.537499999999765</v>
      </c>
      <c r="O1085" s="9">
        <f t="shared" si="33"/>
        <v>2.2873810335139213</v>
      </c>
    </row>
    <row r="1086" spans="14:15" x14ac:dyDescent="0.25">
      <c r="N1086" s="16">
        <f t="shared" si="32"/>
        <v>13.549999999999764</v>
      </c>
      <c r="O1086" s="9">
        <f t="shared" si="33"/>
        <v>2.2875602674906497</v>
      </c>
    </row>
    <row r="1087" spans="14:15" x14ac:dyDescent="0.25">
      <c r="N1087" s="16">
        <f t="shared" si="32"/>
        <v>13.562499999999764</v>
      </c>
      <c r="O1087" s="9">
        <f t="shared" si="33"/>
        <v>2.2877393361985883</v>
      </c>
    </row>
    <row r="1088" spans="14:15" x14ac:dyDescent="0.25">
      <c r="N1088" s="16">
        <f t="shared" si="32"/>
        <v>13.574999999999763</v>
      </c>
      <c r="O1088" s="9">
        <f t="shared" si="33"/>
        <v>2.2879182399422406</v>
      </c>
    </row>
    <row r="1089" spans="14:15" x14ac:dyDescent="0.25">
      <c r="N1089" s="16">
        <f t="shared" si="32"/>
        <v>13.587499999999762</v>
      </c>
      <c r="O1089" s="9">
        <f t="shared" si="33"/>
        <v>2.2880969790252679</v>
      </c>
    </row>
    <row r="1090" spans="14:15" x14ac:dyDescent="0.25">
      <c r="N1090" s="16">
        <f t="shared" si="32"/>
        <v>13.599999999999762</v>
      </c>
      <c r="O1090" s="9">
        <f t="shared" si="33"/>
        <v>2.2882755537504944</v>
      </c>
    </row>
    <row r="1091" spans="14:15" x14ac:dyDescent="0.25">
      <c r="N1091" s="16">
        <f t="shared" ref="N1091:N1154" si="34">N1090+$J$22</f>
        <v>13.612499999999761</v>
      </c>
      <c r="O1091" s="9">
        <f t="shared" ref="O1091:O1154" si="35">0.1942*LN(N1091)+1.7814</f>
        <v>2.2884539644199098</v>
      </c>
    </row>
    <row r="1092" spans="14:15" x14ac:dyDescent="0.25">
      <c r="N1092" s="16">
        <f t="shared" si="34"/>
        <v>13.62499999999976</v>
      </c>
      <c r="O1092" s="9">
        <f t="shared" si="35"/>
        <v>2.2886322113346722</v>
      </c>
    </row>
    <row r="1093" spans="14:15" x14ac:dyDescent="0.25">
      <c r="N1093" s="16">
        <f t="shared" si="34"/>
        <v>13.637499999999759</v>
      </c>
      <c r="O1093" s="9">
        <f t="shared" si="35"/>
        <v>2.2888102947951112</v>
      </c>
    </row>
    <row r="1094" spans="14:15" x14ac:dyDescent="0.25">
      <c r="N1094" s="16">
        <f t="shared" si="34"/>
        <v>13.649999999999759</v>
      </c>
      <c r="O1094" s="9">
        <f t="shared" si="35"/>
        <v>2.2889882151007308</v>
      </c>
    </row>
    <row r="1095" spans="14:15" x14ac:dyDescent="0.25">
      <c r="N1095" s="16">
        <f t="shared" si="34"/>
        <v>13.662499999999758</v>
      </c>
      <c r="O1095" s="9">
        <f t="shared" si="35"/>
        <v>2.2891659725502125</v>
      </c>
    </row>
    <row r="1096" spans="14:15" x14ac:dyDescent="0.25">
      <c r="N1096" s="16">
        <f t="shared" si="34"/>
        <v>13.674999999999757</v>
      </c>
      <c r="O1096" s="9">
        <f t="shared" si="35"/>
        <v>2.2893435674414189</v>
      </c>
    </row>
    <row r="1097" spans="14:15" x14ac:dyDescent="0.25">
      <c r="N1097" s="16">
        <f t="shared" si="34"/>
        <v>13.687499999999757</v>
      </c>
      <c r="O1097" s="9">
        <f t="shared" si="35"/>
        <v>2.2895210000713955</v>
      </c>
    </row>
    <row r="1098" spans="14:15" x14ac:dyDescent="0.25">
      <c r="N1098" s="16">
        <f t="shared" si="34"/>
        <v>13.699999999999756</v>
      </c>
      <c r="O1098" s="9">
        <f t="shared" si="35"/>
        <v>2.2896982707363751</v>
      </c>
    </row>
    <row r="1099" spans="14:15" x14ac:dyDescent="0.25">
      <c r="N1099" s="16">
        <f t="shared" si="34"/>
        <v>13.712499999999755</v>
      </c>
      <c r="O1099" s="9">
        <f t="shared" si="35"/>
        <v>2.2898753797317788</v>
      </c>
    </row>
    <row r="1100" spans="14:15" x14ac:dyDescent="0.25">
      <c r="N1100" s="16">
        <f t="shared" si="34"/>
        <v>13.724999999999755</v>
      </c>
      <c r="O1100" s="9">
        <f t="shared" si="35"/>
        <v>2.2900523273522211</v>
      </c>
    </row>
    <row r="1101" spans="14:15" x14ac:dyDescent="0.25">
      <c r="N1101" s="16">
        <f t="shared" si="34"/>
        <v>13.737499999999754</v>
      </c>
      <c r="O1101" s="9">
        <f t="shared" si="35"/>
        <v>2.2902291138915123</v>
      </c>
    </row>
    <row r="1102" spans="14:15" x14ac:dyDescent="0.25">
      <c r="N1102" s="16">
        <f t="shared" si="34"/>
        <v>13.749999999999753</v>
      </c>
      <c r="O1102" s="9">
        <f t="shared" si="35"/>
        <v>2.2904057396426598</v>
      </c>
    </row>
    <row r="1103" spans="14:15" x14ac:dyDescent="0.25">
      <c r="N1103" s="16">
        <f t="shared" si="34"/>
        <v>13.762499999999752</v>
      </c>
      <c r="O1103" s="9">
        <f t="shared" si="35"/>
        <v>2.2905822048978735</v>
      </c>
    </row>
    <row r="1104" spans="14:15" x14ac:dyDescent="0.25">
      <c r="N1104" s="16">
        <f t="shared" si="34"/>
        <v>13.774999999999752</v>
      </c>
      <c r="O1104" s="9">
        <f t="shared" si="35"/>
        <v>2.2907585099485663</v>
      </c>
    </row>
    <row r="1105" spans="14:15" x14ac:dyDescent="0.25">
      <c r="N1105" s="16">
        <f t="shared" si="34"/>
        <v>13.787499999999751</v>
      </c>
      <c r="O1105" s="9">
        <f t="shared" si="35"/>
        <v>2.2909346550853589</v>
      </c>
    </row>
    <row r="1106" spans="14:15" x14ac:dyDescent="0.25">
      <c r="N1106" s="16">
        <f t="shared" si="34"/>
        <v>13.79999999999975</v>
      </c>
      <c r="O1106" s="9">
        <f t="shared" si="35"/>
        <v>2.2911106405980819</v>
      </c>
    </row>
    <row r="1107" spans="14:15" x14ac:dyDescent="0.25">
      <c r="N1107" s="16">
        <f t="shared" si="34"/>
        <v>13.81249999999975</v>
      </c>
      <c r="O1107" s="9">
        <f t="shared" si="35"/>
        <v>2.2912864667757789</v>
      </c>
    </row>
    <row r="1108" spans="14:15" x14ac:dyDescent="0.25">
      <c r="N1108" s="16">
        <f t="shared" si="34"/>
        <v>13.824999999999749</v>
      </c>
      <c r="O1108" s="9">
        <f t="shared" si="35"/>
        <v>2.2914621339067076</v>
      </c>
    </row>
    <row r="1109" spans="14:15" x14ac:dyDescent="0.25">
      <c r="N1109" s="16">
        <f t="shared" si="34"/>
        <v>13.837499999999748</v>
      </c>
      <c r="O1109" s="9">
        <f t="shared" si="35"/>
        <v>2.2916376422783462</v>
      </c>
    </row>
    <row r="1110" spans="14:15" x14ac:dyDescent="0.25">
      <c r="N1110" s="16">
        <f t="shared" si="34"/>
        <v>13.849999999999747</v>
      </c>
      <c r="O1110" s="9">
        <f t="shared" si="35"/>
        <v>2.2918129921773929</v>
      </c>
    </row>
    <row r="1111" spans="14:15" x14ac:dyDescent="0.25">
      <c r="N1111" s="16">
        <f t="shared" si="34"/>
        <v>13.862499999999747</v>
      </c>
      <c r="O1111" s="9">
        <f t="shared" si="35"/>
        <v>2.29198818388977</v>
      </c>
    </row>
    <row r="1112" spans="14:15" x14ac:dyDescent="0.25">
      <c r="N1112" s="16">
        <f t="shared" si="34"/>
        <v>13.874999999999746</v>
      </c>
      <c r="O1112" s="9">
        <f t="shared" si="35"/>
        <v>2.2921632177006277</v>
      </c>
    </row>
    <row r="1113" spans="14:15" x14ac:dyDescent="0.25">
      <c r="N1113" s="16">
        <f t="shared" si="34"/>
        <v>13.887499999999745</v>
      </c>
      <c r="O1113" s="9">
        <f t="shared" si="35"/>
        <v>2.2923380938943447</v>
      </c>
    </row>
    <row r="1114" spans="14:15" x14ac:dyDescent="0.25">
      <c r="N1114" s="16">
        <f t="shared" si="34"/>
        <v>13.899999999999745</v>
      </c>
      <c r="O1114" s="9">
        <f t="shared" si="35"/>
        <v>2.2925128127545333</v>
      </c>
    </row>
    <row r="1115" spans="14:15" x14ac:dyDescent="0.25">
      <c r="N1115" s="16">
        <f t="shared" si="34"/>
        <v>13.912499999999744</v>
      </c>
      <c r="O1115" s="9">
        <f t="shared" si="35"/>
        <v>2.2926873745640393</v>
      </c>
    </row>
    <row r="1116" spans="14:15" x14ac:dyDescent="0.25">
      <c r="N1116" s="16">
        <f t="shared" si="34"/>
        <v>13.924999999999743</v>
      </c>
      <c r="O1116" s="9">
        <f t="shared" si="35"/>
        <v>2.2928617796049489</v>
      </c>
    </row>
    <row r="1117" spans="14:15" x14ac:dyDescent="0.25">
      <c r="N1117" s="16">
        <f t="shared" si="34"/>
        <v>13.937499999999742</v>
      </c>
      <c r="O1117" s="9">
        <f t="shared" si="35"/>
        <v>2.293036028158586</v>
      </c>
    </row>
    <row r="1118" spans="14:15" x14ac:dyDescent="0.25">
      <c r="N1118" s="16">
        <f t="shared" si="34"/>
        <v>13.949999999999742</v>
      </c>
      <c r="O1118" s="9">
        <f t="shared" si="35"/>
        <v>2.2932101205055209</v>
      </c>
    </row>
    <row r="1119" spans="14:15" x14ac:dyDescent="0.25">
      <c r="N1119" s="16">
        <f t="shared" si="34"/>
        <v>13.962499999999741</v>
      </c>
      <c r="O1119" s="9">
        <f t="shared" si="35"/>
        <v>2.2933840569255675</v>
      </c>
    </row>
    <row r="1120" spans="14:15" x14ac:dyDescent="0.25">
      <c r="N1120" s="16">
        <f t="shared" si="34"/>
        <v>13.97499999999974</v>
      </c>
      <c r="O1120" s="9">
        <f t="shared" si="35"/>
        <v>2.2935578376977901</v>
      </c>
    </row>
    <row r="1121" spans="14:15" x14ac:dyDescent="0.25">
      <c r="N1121" s="16">
        <f t="shared" si="34"/>
        <v>13.98749999999974</v>
      </c>
      <c r="O1121" s="9">
        <f t="shared" si="35"/>
        <v>2.2937314631005048</v>
      </c>
    </row>
    <row r="1122" spans="14:15" x14ac:dyDescent="0.25">
      <c r="N1122" s="16">
        <f t="shared" si="34"/>
        <v>13.999999999999739</v>
      </c>
      <c r="O1122" s="9">
        <f t="shared" si="35"/>
        <v>2.2939049334112798</v>
      </c>
    </row>
    <row r="1123" spans="14:15" x14ac:dyDescent="0.25">
      <c r="N1123" s="16">
        <f t="shared" si="34"/>
        <v>14.012499999999738</v>
      </c>
      <c r="O1123" s="9">
        <f t="shared" si="35"/>
        <v>2.294078248906942</v>
      </c>
    </row>
    <row r="1124" spans="14:15" x14ac:dyDescent="0.25">
      <c r="N1124" s="16">
        <f t="shared" si="34"/>
        <v>14.024999999999737</v>
      </c>
      <c r="O1124" s="9">
        <f t="shared" si="35"/>
        <v>2.2942514098635778</v>
      </c>
    </row>
    <row r="1125" spans="14:15" x14ac:dyDescent="0.25">
      <c r="N1125" s="16">
        <f t="shared" si="34"/>
        <v>14.037499999999737</v>
      </c>
      <c r="O1125" s="9">
        <f t="shared" si="35"/>
        <v>2.2944244165565344</v>
      </c>
    </row>
    <row r="1126" spans="14:15" x14ac:dyDescent="0.25">
      <c r="N1126" s="16">
        <f t="shared" si="34"/>
        <v>14.049999999999736</v>
      </c>
      <c r="O1126" s="9">
        <f t="shared" si="35"/>
        <v>2.2945972692604251</v>
      </c>
    </row>
    <row r="1127" spans="14:15" x14ac:dyDescent="0.25">
      <c r="N1127" s="16">
        <f t="shared" si="34"/>
        <v>14.062499999999735</v>
      </c>
      <c r="O1127" s="9">
        <f t="shared" si="35"/>
        <v>2.2947699682491294</v>
      </c>
    </row>
    <row r="1128" spans="14:15" x14ac:dyDescent="0.25">
      <c r="N1128" s="16">
        <f t="shared" si="34"/>
        <v>14.074999999999735</v>
      </c>
      <c r="O1128" s="9">
        <f t="shared" si="35"/>
        <v>2.2949425137957977</v>
      </c>
    </row>
    <row r="1129" spans="14:15" x14ac:dyDescent="0.25">
      <c r="N1129" s="16">
        <f t="shared" si="34"/>
        <v>14.087499999999734</v>
      </c>
      <c r="O1129" s="9">
        <f t="shared" si="35"/>
        <v>2.2951149061728531</v>
      </c>
    </row>
    <row r="1130" spans="14:15" x14ac:dyDescent="0.25">
      <c r="N1130" s="16">
        <f t="shared" si="34"/>
        <v>14.099999999999733</v>
      </c>
      <c r="O1130" s="9">
        <f t="shared" si="35"/>
        <v>2.2952871456519932</v>
      </c>
    </row>
    <row r="1131" spans="14:15" x14ac:dyDescent="0.25">
      <c r="N1131" s="16">
        <f t="shared" si="34"/>
        <v>14.112499999999732</v>
      </c>
      <c r="O1131" s="9">
        <f t="shared" si="35"/>
        <v>2.2954592325041929</v>
      </c>
    </row>
    <row r="1132" spans="14:15" x14ac:dyDescent="0.25">
      <c r="N1132" s="16">
        <f t="shared" si="34"/>
        <v>14.124999999999732</v>
      </c>
      <c r="O1132" s="9">
        <f t="shared" si="35"/>
        <v>2.2956311669997089</v>
      </c>
    </row>
    <row r="1133" spans="14:15" x14ac:dyDescent="0.25">
      <c r="N1133" s="16">
        <f t="shared" si="34"/>
        <v>14.137499999999731</v>
      </c>
      <c r="O1133" s="9">
        <f t="shared" si="35"/>
        <v>2.2958029494080794</v>
      </c>
    </row>
    <row r="1134" spans="14:15" x14ac:dyDescent="0.25">
      <c r="N1134" s="16">
        <f t="shared" si="34"/>
        <v>14.14999999999973</v>
      </c>
      <c r="O1134" s="9">
        <f t="shared" si="35"/>
        <v>2.2959745799981279</v>
      </c>
    </row>
    <row r="1135" spans="14:15" x14ac:dyDescent="0.25">
      <c r="N1135" s="16">
        <f t="shared" si="34"/>
        <v>14.16249999999973</v>
      </c>
      <c r="O1135" s="9">
        <f t="shared" si="35"/>
        <v>2.2961460590379676</v>
      </c>
    </row>
    <row r="1136" spans="14:15" x14ac:dyDescent="0.25">
      <c r="N1136" s="16">
        <f t="shared" si="34"/>
        <v>14.174999999999729</v>
      </c>
      <c r="O1136" s="9">
        <f t="shared" si="35"/>
        <v>2.2963173867949993</v>
      </c>
    </row>
    <row r="1137" spans="14:15" x14ac:dyDescent="0.25">
      <c r="N1137" s="16">
        <f t="shared" si="34"/>
        <v>14.187499999999728</v>
      </c>
      <c r="O1137" s="9">
        <f t="shared" si="35"/>
        <v>2.2964885635359193</v>
      </c>
    </row>
    <row r="1138" spans="14:15" x14ac:dyDescent="0.25">
      <c r="N1138" s="16">
        <f t="shared" si="34"/>
        <v>14.199999999999728</v>
      </c>
      <c r="O1138" s="9">
        <f t="shared" si="35"/>
        <v>2.2966595895267177</v>
      </c>
    </row>
    <row r="1139" spans="14:15" x14ac:dyDescent="0.25">
      <c r="N1139" s="16">
        <f t="shared" si="34"/>
        <v>14.212499999999727</v>
      </c>
      <c r="O1139" s="9">
        <f t="shared" si="35"/>
        <v>2.2968304650326825</v>
      </c>
    </row>
    <row r="1140" spans="14:15" x14ac:dyDescent="0.25">
      <c r="N1140" s="16">
        <f t="shared" si="34"/>
        <v>14.224999999999726</v>
      </c>
      <c r="O1140" s="9">
        <f t="shared" si="35"/>
        <v>2.2970011903184036</v>
      </c>
    </row>
    <row r="1141" spans="14:15" x14ac:dyDescent="0.25">
      <c r="N1141" s="16">
        <f t="shared" si="34"/>
        <v>14.237499999999725</v>
      </c>
      <c r="O1141" s="9">
        <f t="shared" si="35"/>
        <v>2.2971717656477715</v>
      </c>
    </row>
    <row r="1142" spans="14:15" x14ac:dyDescent="0.25">
      <c r="N1142" s="16">
        <f t="shared" si="34"/>
        <v>14.249999999999725</v>
      </c>
      <c r="O1142" s="9">
        <f t="shared" si="35"/>
        <v>2.2973421912839833</v>
      </c>
    </row>
    <row r="1143" spans="14:15" x14ac:dyDescent="0.25">
      <c r="N1143" s="16">
        <f t="shared" si="34"/>
        <v>14.262499999999724</v>
      </c>
      <c r="O1143" s="9">
        <f t="shared" si="35"/>
        <v>2.2975124674895437</v>
      </c>
    </row>
    <row r="1144" spans="14:15" x14ac:dyDescent="0.25">
      <c r="N1144" s="16">
        <f t="shared" si="34"/>
        <v>14.274999999999723</v>
      </c>
      <c r="O1144" s="9">
        <f t="shared" si="35"/>
        <v>2.2976825945262673</v>
      </c>
    </row>
    <row r="1145" spans="14:15" x14ac:dyDescent="0.25">
      <c r="N1145" s="16">
        <f t="shared" si="34"/>
        <v>14.287499999999723</v>
      </c>
      <c r="O1145" s="9">
        <f t="shared" si="35"/>
        <v>2.2978525726552808</v>
      </c>
    </row>
    <row r="1146" spans="14:15" x14ac:dyDescent="0.25">
      <c r="N1146" s="16">
        <f t="shared" si="34"/>
        <v>14.299999999999722</v>
      </c>
      <c r="O1146" s="9">
        <f t="shared" si="35"/>
        <v>2.2980224021370268</v>
      </c>
    </row>
    <row r="1147" spans="14:15" x14ac:dyDescent="0.25">
      <c r="N1147" s="16">
        <f t="shared" si="34"/>
        <v>14.312499999999721</v>
      </c>
      <c r="O1147" s="9">
        <f t="shared" si="35"/>
        <v>2.2981920832312639</v>
      </c>
    </row>
    <row r="1148" spans="14:15" x14ac:dyDescent="0.25">
      <c r="N1148" s="16">
        <f t="shared" si="34"/>
        <v>14.32499999999972</v>
      </c>
      <c r="O1148" s="9">
        <f t="shared" si="35"/>
        <v>2.2983616161970724</v>
      </c>
    </row>
    <row r="1149" spans="14:15" x14ac:dyDescent="0.25">
      <c r="N1149" s="16">
        <f t="shared" si="34"/>
        <v>14.33749999999972</v>
      </c>
      <c r="O1149" s="9">
        <f t="shared" si="35"/>
        <v>2.2985310012928521</v>
      </c>
    </row>
    <row r="1150" spans="14:15" x14ac:dyDescent="0.25">
      <c r="N1150" s="16">
        <f t="shared" si="34"/>
        <v>14.349999999999719</v>
      </c>
      <c r="O1150" s="9">
        <f t="shared" si="35"/>
        <v>2.2987002387763296</v>
      </c>
    </row>
    <row r="1151" spans="14:15" x14ac:dyDescent="0.25">
      <c r="N1151" s="16">
        <f t="shared" si="34"/>
        <v>14.362499999999718</v>
      </c>
      <c r="O1151" s="9">
        <f t="shared" si="35"/>
        <v>2.2988693289045568</v>
      </c>
    </row>
    <row r="1152" spans="14:15" x14ac:dyDescent="0.25">
      <c r="N1152" s="16">
        <f t="shared" si="34"/>
        <v>14.374999999999718</v>
      </c>
      <c r="O1152" s="9">
        <f t="shared" si="35"/>
        <v>2.2990382719339153</v>
      </c>
    </row>
    <row r="1153" spans="14:15" x14ac:dyDescent="0.25">
      <c r="N1153" s="16">
        <f t="shared" si="34"/>
        <v>14.387499999999717</v>
      </c>
      <c r="O1153" s="9">
        <f t="shared" si="35"/>
        <v>2.299207068120118</v>
      </c>
    </row>
    <row r="1154" spans="14:15" x14ac:dyDescent="0.25">
      <c r="N1154" s="16">
        <f t="shared" si="34"/>
        <v>14.399999999999716</v>
      </c>
      <c r="O1154" s="9">
        <f t="shared" si="35"/>
        <v>2.2993757177182119</v>
      </c>
    </row>
    <row r="1155" spans="14:15" x14ac:dyDescent="0.25">
      <c r="N1155" s="16">
        <f t="shared" ref="N1155:N1218" si="36">N1154+$J$22</f>
        <v>14.412499999999715</v>
      </c>
      <c r="O1155" s="9">
        <f t="shared" ref="O1155:O1218" si="37">0.1942*LN(N1155)+1.7814</f>
        <v>2.2995442209825798</v>
      </c>
    </row>
    <row r="1156" spans="14:15" x14ac:dyDescent="0.25">
      <c r="N1156" s="16">
        <f t="shared" si="36"/>
        <v>14.424999999999715</v>
      </c>
      <c r="O1156" s="9">
        <f t="shared" si="37"/>
        <v>2.2997125781669427</v>
      </c>
    </row>
    <row r="1157" spans="14:15" x14ac:dyDescent="0.25">
      <c r="N1157" s="16">
        <f t="shared" si="36"/>
        <v>14.437499999999714</v>
      </c>
      <c r="O1157" s="9">
        <f t="shared" si="37"/>
        <v>2.2998807895243631</v>
      </c>
    </row>
    <row r="1158" spans="14:15" x14ac:dyDescent="0.25">
      <c r="N1158" s="16">
        <f t="shared" si="36"/>
        <v>14.449999999999713</v>
      </c>
      <c r="O1158" s="9">
        <f t="shared" si="37"/>
        <v>2.3000488553072458</v>
      </c>
    </row>
    <row r="1159" spans="14:15" x14ac:dyDescent="0.25">
      <c r="N1159" s="16">
        <f t="shared" si="36"/>
        <v>14.462499999999713</v>
      </c>
      <c r="O1159" s="9">
        <f t="shared" si="37"/>
        <v>2.3002167757673404</v>
      </c>
    </row>
    <row r="1160" spans="14:15" x14ac:dyDescent="0.25">
      <c r="N1160" s="16">
        <f t="shared" si="36"/>
        <v>14.474999999999712</v>
      </c>
      <c r="O1160" s="9">
        <f t="shared" si="37"/>
        <v>2.3003845511557452</v>
      </c>
    </row>
    <row r="1161" spans="14:15" x14ac:dyDescent="0.25">
      <c r="N1161" s="16">
        <f t="shared" si="36"/>
        <v>14.487499999999711</v>
      </c>
      <c r="O1161" s="9">
        <f t="shared" si="37"/>
        <v>2.3005521817229084</v>
      </c>
    </row>
    <row r="1162" spans="14:15" x14ac:dyDescent="0.25">
      <c r="N1162" s="16">
        <f t="shared" si="36"/>
        <v>14.49999999999971</v>
      </c>
      <c r="O1162" s="9">
        <f t="shared" si="37"/>
        <v>2.3007196677186279</v>
      </c>
    </row>
    <row r="1163" spans="14:15" x14ac:dyDescent="0.25">
      <c r="N1163" s="16">
        <f t="shared" si="36"/>
        <v>14.51249999999971</v>
      </c>
      <c r="O1163" s="9">
        <f t="shared" si="37"/>
        <v>2.300887009392059</v>
      </c>
    </row>
    <row r="1164" spans="14:15" x14ac:dyDescent="0.25">
      <c r="N1164" s="16">
        <f t="shared" si="36"/>
        <v>14.524999999999709</v>
      </c>
      <c r="O1164" s="9">
        <f t="shared" si="37"/>
        <v>2.301054206991711</v>
      </c>
    </row>
    <row r="1165" spans="14:15" x14ac:dyDescent="0.25">
      <c r="N1165" s="16">
        <f t="shared" si="36"/>
        <v>14.537499999999708</v>
      </c>
      <c r="O1165" s="9">
        <f t="shared" si="37"/>
        <v>2.3012212607654532</v>
      </c>
    </row>
    <row r="1166" spans="14:15" x14ac:dyDescent="0.25">
      <c r="N1166" s="16">
        <f t="shared" si="36"/>
        <v>14.549999999999708</v>
      </c>
      <c r="O1166" s="9">
        <f t="shared" si="37"/>
        <v>2.3013881709605153</v>
      </c>
    </row>
    <row r="1167" spans="14:15" x14ac:dyDescent="0.25">
      <c r="N1167" s="16">
        <f t="shared" si="36"/>
        <v>14.562499999999707</v>
      </c>
      <c r="O1167" s="9">
        <f t="shared" si="37"/>
        <v>2.3015549378234899</v>
      </c>
    </row>
    <row r="1168" spans="14:15" x14ac:dyDescent="0.25">
      <c r="N1168" s="16">
        <f t="shared" si="36"/>
        <v>14.574999999999706</v>
      </c>
      <c r="O1168" s="9">
        <f t="shared" si="37"/>
        <v>2.3017215616003353</v>
      </c>
    </row>
    <row r="1169" spans="14:15" x14ac:dyDescent="0.25">
      <c r="N1169" s="16">
        <f t="shared" si="36"/>
        <v>14.587499999999705</v>
      </c>
      <c r="O1169" s="9">
        <f t="shared" si="37"/>
        <v>2.3018880425363775</v>
      </c>
    </row>
    <row r="1170" spans="14:15" x14ac:dyDescent="0.25">
      <c r="N1170" s="16">
        <f t="shared" si="36"/>
        <v>14.599999999999705</v>
      </c>
      <c r="O1170" s="9">
        <f t="shared" si="37"/>
        <v>2.3020543808763114</v>
      </c>
    </row>
    <row r="1171" spans="14:15" x14ac:dyDescent="0.25">
      <c r="N1171" s="16">
        <f t="shared" si="36"/>
        <v>14.612499999999704</v>
      </c>
      <c r="O1171" s="9">
        <f t="shared" si="37"/>
        <v>2.3022205768642041</v>
      </c>
    </row>
    <row r="1172" spans="14:15" x14ac:dyDescent="0.25">
      <c r="N1172" s="16">
        <f t="shared" si="36"/>
        <v>14.624999999999703</v>
      </c>
      <c r="O1172" s="9">
        <f t="shared" si="37"/>
        <v>2.3023866307434964</v>
      </c>
    </row>
    <row r="1173" spans="14:15" x14ac:dyDescent="0.25">
      <c r="N1173" s="16">
        <f t="shared" si="36"/>
        <v>14.637499999999703</v>
      </c>
      <c r="O1173" s="9">
        <f t="shared" si="37"/>
        <v>2.302552542757005</v>
      </c>
    </row>
    <row r="1174" spans="14:15" x14ac:dyDescent="0.25">
      <c r="N1174" s="16">
        <f t="shared" si="36"/>
        <v>14.649999999999702</v>
      </c>
      <c r="O1174" s="9">
        <f t="shared" si="37"/>
        <v>2.3027183131469258</v>
      </c>
    </row>
    <row r="1175" spans="14:15" x14ac:dyDescent="0.25">
      <c r="N1175" s="16">
        <f t="shared" si="36"/>
        <v>14.662499999999701</v>
      </c>
      <c r="O1175" s="9">
        <f t="shared" si="37"/>
        <v>2.3028839421548333</v>
      </c>
    </row>
    <row r="1176" spans="14:15" x14ac:dyDescent="0.25">
      <c r="N1176" s="16">
        <f t="shared" si="36"/>
        <v>14.674999999999701</v>
      </c>
      <c r="O1176" s="9">
        <f t="shared" si="37"/>
        <v>2.3030494300216859</v>
      </c>
    </row>
    <row r="1177" spans="14:15" x14ac:dyDescent="0.25">
      <c r="N1177" s="16">
        <f t="shared" si="36"/>
        <v>14.6874999999997</v>
      </c>
      <c r="O1177" s="9">
        <f t="shared" si="37"/>
        <v>2.3032147769878262</v>
      </c>
    </row>
    <row r="1178" spans="14:15" x14ac:dyDescent="0.25">
      <c r="N1178" s="16">
        <f t="shared" si="36"/>
        <v>14.699999999999699</v>
      </c>
      <c r="O1178" s="9">
        <f t="shared" si="37"/>
        <v>2.3033799832929831</v>
      </c>
    </row>
    <row r="1179" spans="14:15" x14ac:dyDescent="0.25">
      <c r="N1179" s="16">
        <f t="shared" si="36"/>
        <v>14.712499999999698</v>
      </c>
      <c r="O1179" s="9">
        <f t="shared" si="37"/>
        <v>2.3035450491762743</v>
      </c>
    </row>
    <row r="1180" spans="14:15" x14ac:dyDescent="0.25">
      <c r="N1180" s="16">
        <f t="shared" si="36"/>
        <v>14.724999999999698</v>
      </c>
      <c r="O1180" s="9">
        <f t="shared" si="37"/>
        <v>2.3037099748762078</v>
      </c>
    </row>
    <row r="1181" spans="14:15" x14ac:dyDescent="0.25">
      <c r="N1181" s="16">
        <f t="shared" si="36"/>
        <v>14.737499999999697</v>
      </c>
      <c r="O1181" s="9">
        <f t="shared" si="37"/>
        <v>2.303874760630686</v>
      </c>
    </row>
    <row r="1182" spans="14:15" x14ac:dyDescent="0.25">
      <c r="N1182" s="16">
        <f t="shared" si="36"/>
        <v>14.749999999999696</v>
      </c>
      <c r="O1182" s="9">
        <f t="shared" si="37"/>
        <v>2.304039406677004</v>
      </c>
    </row>
    <row r="1183" spans="14:15" x14ac:dyDescent="0.25">
      <c r="N1183" s="16">
        <f t="shared" si="36"/>
        <v>14.762499999999696</v>
      </c>
      <c r="O1183" s="9">
        <f t="shared" si="37"/>
        <v>2.3042039132518561</v>
      </c>
    </row>
    <row r="1184" spans="14:15" x14ac:dyDescent="0.25">
      <c r="N1184" s="16">
        <f t="shared" si="36"/>
        <v>14.774999999999695</v>
      </c>
      <c r="O1184" s="9">
        <f t="shared" si="37"/>
        <v>2.3043682805913339</v>
      </c>
    </row>
    <row r="1185" spans="14:15" x14ac:dyDescent="0.25">
      <c r="N1185" s="16">
        <f t="shared" si="36"/>
        <v>14.787499999999694</v>
      </c>
      <c r="O1185" s="9">
        <f t="shared" si="37"/>
        <v>2.3045325089309312</v>
      </c>
    </row>
    <row r="1186" spans="14:15" x14ac:dyDescent="0.25">
      <c r="N1186" s="16">
        <f t="shared" si="36"/>
        <v>14.799999999999693</v>
      </c>
      <c r="O1186" s="9">
        <f t="shared" si="37"/>
        <v>2.3046965985055436</v>
      </c>
    </row>
    <row r="1187" spans="14:15" x14ac:dyDescent="0.25">
      <c r="N1187" s="16">
        <f t="shared" si="36"/>
        <v>14.812499999999693</v>
      </c>
      <c r="O1187" s="9">
        <f t="shared" si="37"/>
        <v>2.3048605495494732</v>
      </c>
    </row>
    <row r="1188" spans="14:15" x14ac:dyDescent="0.25">
      <c r="N1188" s="16">
        <f t="shared" si="36"/>
        <v>14.824999999999692</v>
      </c>
      <c r="O1188" s="9">
        <f t="shared" si="37"/>
        <v>2.3050243622964279</v>
      </c>
    </row>
    <row r="1189" spans="14:15" x14ac:dyDescent="0.25">
      <c r="N1189" s="16">
        <f t="shared" si="36"/>
        <v>14.837499999999691</v>
      </c>
      <c r="O1189" s="9">
        <f t="shared" si="37"/>
        <v>2.3051880369795259</v>
      </c>
    </row>
    <row r="1190" spans="14:15" x14ac:dyDescent="0.25">
      <c r="N1190" s="16">
        <f t="shared" si="36"/>
        <v>14.849999999999691</v>
      </c>
      <c r="O1190" s="9">
        <f t="shared" si="37"/>
        <v>2.3053515738312953</v>
      </c>
    </row>
    <row r="1191" spans="14:15" x14ac:dyDescent="0.25">
      <c r="N1191" s="16">
        <f t="shared" si="36"/>
        <v>14.86249999999969</v>
      </c>
      <c r="O1191" s="9">
        <f t="shared" si="37"/>
        <v>2.3055149730836781</v>
      </c>
    </row>
    <row r="1192" spans="14:15" x14ac:dyDescent="0.25">
      <c r="N1192" s="16">
        <f t="shared" si="36"/>
        <v>14.874999999999689</v>
      </c>
      <c r="O1192" s="9">
        <f t="shared" si="37"/>
        <v>2.3056782349680311</v>
      </c>
    </row>
    <row r="1193" spans="14:15" x14ac:dyDescent="0.25">
      <c r="N1193" s="16">
        <f t="shared" si="36"/>
        <v>14.887499999999688</v>
      </c>
      <c r="O1193" s="9">
        <f t="shared" si="37"/>
        <v>2.3058413597151275</v>
      </c>
    </row>
    <row r="1194" spans="14:15" x14ac:dyDescent="0.25">
      <c r="N1194" s="16">
        <f t="shared" si="36"/>
        <v>14.899999999999688</v>
      </c>
      <c r="O1194" s="9">
        <f t="shared" si="37"/>
        <v>2.3060043475551604</v>
      </c>
    </row>
    <row r="1195" spans="14:15" x14ac:dyDescent="0.25">
      <c r="N1195" s="16">
        <f t="shared" si="36"/>
        <v>14.912499999999687</v>
      </c>
      <c r="O1195" s="9">
        <f t="shared" si="37"/>
        <v>2.3061671987177434</v>
      </c>
    </row>
    <row r="1196" spans="14:15" x14ac:dyDescent="0.25">
      <c r="N1196" s="16">
        <f t="shared" si="36"/>
        <v>14.924999999999686</v>
      </c>
      <c r="O1196" s="9">
        <f t="shared" si="37"/>
        <v>2.3063299134319131</v>
      </c>
    </row>
    <row r="1197" spans="14:15" x14ac:dyDescent="0.25">
      <c r="N1197" s="16">
        <f t="shared" si="36"/>
        <v>14.937499999999686</v>
      </c>
      <c r="O1197" s="9">
        <f t="shared" si="37"/>
        <v>2.30649249192613</v>
      </c>
    </row>
    <row r="1198" spans="14:15" x14ac:dyDescent="0.25">
      <c r="N1198" s="16">
        <f t="shared" si="36"/>
        <v>14.949999999999685</v>
      </c>
      <c r="O1198" s="9">
        <f t="shared" si="37"/>
        <v>2.3066549344282823</v>
      </c>
    </row>
    <row r="1199" spans="14:15" x14ac:dyDescent="0.25">
      <c r="N1199" s="16">
        <f t="shared" si="36"/>
        <v>14.962499999999684</v>
      </c>
      <c r="O1199" s="9">
        <f t="shared" si="37"/>
        <v>2.3068172411656866</v>
      </c>
    </row>
    <row r="1200" spans="14:15" x14ac:dyDescent="0.25">
      <c r="N1200" s="16">
        <f t="shared" si="36"/>
        <v>14.974999999999683</v>
      </c>
      <c r="O1200" s="9">
        <f t="shared" si="37"/>
        <v>2.3069794123650897</v>
      </c>
    </row>
    <row r="1201" spans="14:15" x14ac:dyDescent="0.25">
      <c r="N1201" s="16">
        <f t="shared" si="36"/>
        <v>14.987499999999683</v>
      </c>
      <c r="O1201" s="9">
        <f t="shared" si="37"/>
        <v>2.3071414482526715</v>
      </c>
    </row>
    <row r="1202" spans="14:15" x14ac:dyDescent="0.25">
      <c r="N1202" s="16">
        <f t="shared" si="36"/>
        <v>14.999999999999682</v>
      </c>
      <c r="O1202" s="9">
        <f t="shared" si="37"/>
        <v>2.3073033490540453</v>
      </c>
    </row>
    <row r="1203" spans="14:15" x14ac:dyDescent="0.25">
      <c r="N1203" s="16">
        <f t="shared" si="36"/>
        <v>15.012499999999681</v>
      </c>
      <c r="O1203" s="9">
        <f t="shared" si="37"/>
        <v>2.3074651149942609</v>
      </c>
    </row>
    <row r="1204" spans="14:15" x14ac:dyDescent="0.25">
      <c r="N1204" s="16">
        <f t="shared" si="36"/>
        <v>15.024999999999681</v>
      </c>
      <c r="O1204" s="9">
        <f t="shared" si="37"/>
        <v>2.3076267462978066</v>
      </c>
    </row>
    <row r="1205" spans="14:15" x14ac:dyDescent="0.25">
      <c r="N1205" s="16">
        <f t="shared" si="36"/>
        <v>15.03749999999968</v>
      </c>
      <c r="O1205" s="9">
        <f t="shared" si="37"/>
        <v>2.307788243188611</v>
      </c>
    </row>
    <row r="1206" spans="14:15" x14ac:dyDescent="0.25">
      <c r="N1206" s="16">
        <f t="shared" si="36"/>
        <v>15.049999999999679</v>
      </c>
      <c r="O1206" s="9">
        <f t="shared" si="37"/>
        <v>2.3079496058900428</v>
      </c>
    </row>
    <row r="1207" spans="14:15" x14ac:dyDescent="0.25">
      <c r="N1207" s="16">
        <f t="shared" si="36"/>
        <v>15.062499999999678</v>
      </c>
      <c r="O1207" s="9">
        <f t="shared" si="37"/>
        <v>2.3081108346249155</v>
      </c>
    </row>
    <row r="1208" spans="14:15" x14ac:dyDescent="0.25">
      <c r="N1208" s="16">
        <f t="shared" si="36"/>
        <v>15.074999999999678</v>
      </c>
      <c r="O1208" s="9">
        <f t="shared" si="37"/>
        <v>2.308271929615489</v>
      </c>
    </row>
    <row r="1209" spans="14:15" x14ac:dyDescent="0.25">
      <c r="N1209" s="16">
        <f t="shared" si="36"/>
        <v>15.087499999999677</v>
      </c>
      <c r="O1209" s="9">
        <f t="shared" si="37"/>
        <v>2.3084328910834691</v>
      </c>
    </row>
    <row r="1210" spans="14:15" x14ac:dyDescent="0.25">
      <c r="N1210" s="16">
        <f t="shared" si="36"/>
        <v>15.099999999999676</v>
      </c>
      <c r="O1210" s="9">
        <f t="shared" si="37"/>
        <v>2.3085937192500108</v>
      </c>
    </row>
    <row r="1211" spans="14:15" x14ac:dyDescent="0.25">
      <c r="N1211" s="16">
        <f t="shared" si="36"/>
        <v>15.112499999999676</v>
      </c>
      <c r="O1211" s="9">
        <f t="shared" si="37"/>
        <v>2.3087544143357208</v>
      </c>
    </row>
    <row r="1212" spans="14:15" x14ac:dyDescent="0.25">
      <c r="N1212" s="16">
        <f t="shared" si="36"/>
        <v>15.124999999999675</v>
      </c>
      <c r="O1212" s="9">
        <f t="shared" si="37"/>
        <v>2.3089149765606587</v>
      </c>
    </row>
    <row r="1213" spans="14:15" x14ac:dyDescent="0.25">
      <c r="N1213" s="16">
        <f t="shared" si="36"/>
        <v>15.137499999999674</v>
      </c>
      <c r="O1213" s="9">
        <f t="shared" si="37"/>
        <v>2.3090754061443386</v>
      </c>
    </row>
    <row r="1214" spans="14:15" x14ac:dyDescent="0.25">
      <c r="N1214" s="16">
        <f t="shared" si="36"/>
        <v>15.149999999999674</v>
      </c>
      <c r="O1214" s="9">
        <f t="shared" si="37"/>
        <v>2.3092357033057302</v>
      </c>
    </row>
    <row r="1215" spans="14:15" x14ac:dyDescent="0.25">
      <c r="N1215" s="16">
        <f t="shared" si="36"/>
        <v>15.162499999999673</v>
      </c>
      <c r="O1215" s="9">
        <f t="shared" si="37"/>
        <v>2.3093958682632625</v>
      </c>
    </row>
    <row r="1216" spans="14:15" x14ac:dyDescent="0.25">
      <c r="N1216" s="16">
        <f t="shared" si="36"/>
        <v>15.174999999999672</v>
      </c>
      <c r="O1216" s="9">
        <f t="shared" si="37"/>
        <v>2.3095559012348241</v>
      </c>
    </row>
    <row r="1217" spans="14:15" x14ac:dyDescent="0.25">
      <c r="N1217" s="16">
        <f t="shared" si="36"/>
        <v>15.187499999999671</v>
      </c>
      <c r="O1217" s="9">
        <f t="shared" si="37"/>
        <v>2.3097158024377649</v>
      </c>
    </row>
    <row r="1218" spans="14:15" x14ac:dyDescent="0.25">
      <c r="N1218" s="16">
        <f t="shared" si="36"/>
        <v>15.199999999999671</v>
      </c>
      <c r="O1218" s="9">
        <f t="shared" si="37"/>
        <v>2.3098755720888993</v>
      </c>
    </row>
    <row r="1219" spans="14:15" x14ac:dyDescent="0.25">
      <c r="N1219" s="16">
        <f t="shared" ref="N1219:N1282" si="38">N1218+$J$22</f>
        <v>15.21249999999967</v>
      </c>
      <c r="O1219" s="9">
        <f t="shared" ref="O1219:O1282" si="39">0.1942*LN(N1219)+1.7814</f>
        <v>2.3100352104045059</v>
      </c>
    </row>
    <row r="1220" spans="14:15" x14ac:dyDescent="0.25">
      <c r="N1220" s="16">
        <f t="shared" si="38"/>
        <v>15.224999999999669</v>
      </c>
      <c r="O1220" s="9">
        <f t="shared" si="39"/>
        <v>2.3101947176003312</v>
      </c>
    </row>
    <row r="1221" spans="14:15" x14ac:dyDescent="0.25">
      <c r="N1221" s="16">
        <f t="shared" si="38"/>
        <v>15.237499999999669</v>
      </c>
      <c r="O1221" s="9">
        <f t="shared" si="39"/>
        <v>2.3103540938915912</v>
      </c>
    </row>
    <row r="1222" spans="14:15" x14ac:dyDescent="0.25">
      <c r="N1222" s="16">
        <f t="shared" si="38"/>
        <v>15.249999999999668</v>
      </c>
      <c r="O1222" s="9">
        <f t="shared" si="39"/>
        <v>2.31051333949297</v>
      </c>
    </row>
    <row r="1223" spans="14:15" x14ac:dyDescent="0.25">
      <c r="N1223" s="16">
        <f t="shared" si="38"/>
        <v>15.262499999999667</v>
      </c>
      <c r="O1223" s="9">
        <f t="shared" si="39"/>
        <v>2.310672454618627</v>
      </c>
    </row>
    <row r="1224" spans="14:15" x14ac:dyDescent="0.25">
      <c r="N1224" s="16">
        <f t="shared" si="38"/>
        <v>15.274999999999666</v>
      </c>
      <c r="O1224" s="9">
        <f t="shared" si="39"/>
        <v>2.3108314394821932</v>
      </c>
    </row>
    <row r="1225" spans="14:15" x14ac:dyDescent="0.25">
      <c r="N1225" s="16">
        <f t="shared" si="38"/>
        <v>15.287499999999666</v>
      </c>
      <c r="O1225" s="9">
        <f t="shared" si="39"/>
        <v>2.310990294296777</v>
      </c>
    </row>
    <row r="1226" spans="14:15" x14ac:dyDescent="0.25">
      <c r="N1226" s="16">
        <f t="shared" si="38"/>
        <v>15.299999999999665</v>
      </c>
      <c r="O1226" s="9">
        <f t="shared" si="39"/>
        <v>2.3111490192749633</v>
      </c>
    </row>
    <row r="1227" spans="14:15" x14ac:dyDescent="0.25">
      <c r="N1227" s="16">
        <f t="shared" si="38"/>
        <v>15.312499999999664</v>
      </c>
      <c r="O1227" s="9">
        <f t="shared" si="39"/>
        <v>2.3113076146288165</v>
      </c>
    </row>
    <row r="1228" spans="14:15" x14ac:dyDescent="0.25">
      <c r="N1228" s="16">
        <f t="shared" si="38"/>
        <v>15.324999999999664</v>
      </c>
      <c r="O1228" s="9">
        <f t="shared" si="39"/>
        <v>2.3114660805698817</v>
      </c>
    </row>
    <row r="1229" spans="14:15" x14ac:dyDescent="0.25">
      <c r="N1229" s="16">
        <f t="shared" si="38"/>
        <v>15.337499999999663</v>
      </c>
      <c r="O1229" s="9">
        <f t="shared" si="39"/>
        <v>2.3116244173091873</v>
      </c>
    </row>
    <row r="1230" spans="14:15" x14ac:dyDescent="0.25">
      <c r="N1230" s="16">
        <f t="shared" si="38"/>
        <v>15.349999999999662</v>
      </c>
      <c r="O1230" s="9">
        <f t="shared" si="39"/>
        <v>2.3117826250572446</v>
      </c>
    </row>
    <row r="1231" spans="14:15" x14ac:dyDescent="0.25">
      <c r="N1231" s="16">
        <f t="shared" si="38"/>
        <v>15.362499999999661</v>
      </c>
      <c r="O1231" s="9">
        <f t="shared" si="39"/>
        <v>2.3119407040240518</v>
      </c>
    </row>
    <row r="1232" spans="14:15" x14ac:dyDescent="0.25">
      <c r="N1232" s="16">
        <f t="shared" si="38"/>
        <v>15.374999999999661</v>
      </c>
      <c r="O1232" s="9">
        <f t="shared" si="39"/>
        <v>2.3120986544190951</v>
      </c>
    </row>
    <row r="1233" spans="14:15" x14ac:dyDescent="0.25">
      <c r="N1233" s="16">
        <f t="shared" si="38"/>
        <v>15.38749999999966</v>
      </c>
      <c r="O1233" s="9">
        <f t="shared" si="39"/>
        <v>2.3122564764513491</v>
      </c>
    </row>
    <row r="1234" spans="14:15" x14ac:dyDescent="0.25">
      <c r="N1234" s="16">
        <f t="shared" si="38"/>
        <v>15.399999999999659</v>
      </c>
      <c r="O1234" s="9">
        <f t="shared" si="39"/>
        <v>2.3124141703292791</v>
      </c>
    </row>
    <row r="1235" spans="14:15" x14ac:dyDescent="0.25">
      <c r="N1235" s="16">
        <f t="shared" si="38"/>
        <v>15.412499999999659</v>
      </c>
      <c r="O1235" s="9">
        <f t="shared" si="39"/>
        <v>2.3125717362608436</v>
      </c>
    </row>
    <row r="1236" spans="14:15" x14ac:dyDescent="0.25">
      <c r="N1236" s="16">
        <f t="shared" si="38"/>
        <v>15.424999999999658</v>
      </c>
      <c r="O1236" s="9">
        <f t="shared" si="39"/>
        <v>2.3127291744534957</v>
      </c>
    </row>
    <row r="1237" spans="14:15" x14ac:dyDescent="0.25">
      <c r="N1237" s="16">
        <f t="shared" si="38"/>
        <v>15.437499999999657</v>
      </c>
      <c r="O1237" s="9">
        <f t="shared" si="39"/>
        <v>2.3128864851141833</v>
      </c>
    </row>
    <row r="1238" spans="14:15" x14ac:dyDescent="0.25">
      <c r="N1238" s="16">
        <f t="shared" si="38"/>
        <v>15.449999999999656</v>
      </c>
      <c r="O1238" s="9">
        <f t="shared" si="39"/>
        <v>2.3130436684493532</v>
      </c>
    </row>
    <row r="1239" spans="14:15" x14ac:dyDescent="0.25">
      <c r="N1239" s="16">
        <f t="shared" si="38"/>
        <v>15.462499999999656</v>
      </c>
      <c r="O1239" s="9">
        <f t="shared" si="39"/>
        <v>2.3132007246649491</v>
      </c>
    </row>
    <row r="1240" spans="14:15" x14ac:dyDescent="0.25">
      <c r="N1240" s="16">
        <f t="shared" si="38"/>
        <v>15.474999999999655</v>
      </c>
      <c r="O1240" s="9">
        <f t="shared" si="39"/>
        <v>2.3133576539664178</v>
      </c>
    </row>
    <row r="1241" spans="14:15" x14ac:dyDescent="0.25">
      <c r="N1241" s="16">
        <f t="shared" si="38"/>
        <v>15.487499999999654</v>
      </c>
      <c r="O1241" s="9">
        <f t="shared" si="39"/>
        <v>2.3135144565587074</v>
      </c>
    </row>
    <row r="1242" spans="14:15" x14ac:dyDescent="0.25">
      <c r="N1242" s="16">
        <f t="shared" si="38"/>
        <v>15.499999999999654</v>
      </c>
      <c r="O1242" s="9">
        <f t="shared" si="39"/>
        <v>2.3136711326462698</v>
      </c>
    </row>
    <row r="1243" spans="14:15" x14ac:dyDescent="0.25">
      <c r="N1243" s="16">
        <f t="shared" si="38"/>
        <v>15.512499999999653</v>
      </c>
      <c r="O1243" s="9">
        <f t="shared" si="39"/>
        <v>2.3138276824330628</v>
      </c>
    </row>
    <row r="1244" spans="14:15" x14ac:dyDescent="0.25">
      <c r="N1244" s="16">
        <f t="shared" si="38"/>
        <v>15.524999999999652</v>
      </c>
      <c r="O1244" s="9">
        <f t="shared" si="39"/>
        <v>2.3139841061225508</v>
      </c>
    </row>
    <row r="1245" spans="14:15" x14ac:dyDescent="0.25">
      <c r="N1245" s="16">
        <f t="shared" si="38"/>
        <v>15.537499999999651</v>
      </c>
      <c r="O1245" s="9">
        <f t="shared" si="39"/>
        <v>2.3141404039177083</v>
      </c>
    </row>
    <row r="1246" spans="14:15" x14ac:dyDescent="0.25">
      <c r="N1246" s="16">
        <f t="shared" si="38"/>
        <v>15.549999999999651</v>
      </c>
      <c r="O1246" s="9">
        <f t="shared" si="39"/>
        <v>2.3142965760210181</v>
      </c>
    </row>
    <row r="1247" spans="14:15" x14ac:dyDescent="0.25">
      <c r="N1247" s="16">
        <f t="shared" si="38"/>
        <v>15.56249999999965</v>
      </c>
      <c r="O1247" s="9">
        <f t="shared" si="39"/>
        <v>2.3144526226344766</v>
      </c>
    </row>
    <row r="1248" spans="14:15" x14ac:dyDescent="0.25">
      <c r="N1248" s="16">
        <f t="shared" si="38"/>
        <v>15.574999999999649</v>
      </c>
      <c r="O1248" s="9">
        <f t="shared" si="39"/>
        <v>2.3146085439595927</v>
      </c>
    </row>
    <row r="1249" spans="14:15" x14ac:dyDescent="0.25">
      <c r="N1249" s="16">
        <f t="shared" si="38"/>
        <v>15.587499999999649</v>
      </c>
      <c r="O1249" s="9">
        <f t="shared" si="39"/>
        <v>2.314764340197391</v>
      </c>
    </row>
    <row r="1250" spans="14:15" x14ac:dyDescent="0.25">
      <c r="N1250" s="16">
        <f t="shared" si="38"/>
        <v>15.599999999999648</v>
      </c>
      <c r="O1250" s="9">
        <f t="shared" si="39"/>
        <v>2.3149200115484123</v>
      </c>
    </row>
    <row r="1251" spans="14:15" x14ac:dyDescent="0.25">
      <c r="N1251" s="16">
        <f t="shared" si="38"/>
        <v>15.612499999999647</v>
      </c>
      <c r="O1251" s="9">
        <f t="shared" si="39"/>
        <v>2.3150755582127149</v>
      </c>
    </row>
    <row r="1252" spans="14:15" x14ac:dyDescent="0.25">
      <c r="N1252" s="16">
        <f t="shared" si="38"/>
        <v>15.624999999999647</v>
      </c>
      <c r="O1252" s="9">
        <f t="shared" si="39"/>
        <v>2.3152309803898783</v>
      </c>
    </row>
    <row r="1253" spans="14:15" x14ac:dyDescent="0.25">
      <c r="N1253" s="16">
        <f t="shared" si="38"/>
        <v>15.637499999999646</v>
      </c>
      <c r="O1253" s="9">
        <f t="shared" si="39"/>
        <v>2.3153862782790018</v>
      </c>
    </row>
    <row r="1254" spans="14:15" x14ac:dyDescent="0.25">
      <c r="N1254" s="16">
        <f t="shared" si="38"/>
        <v>15.649999999999645</v>
      </c>
      <c r="O1254" s="9">
        <f t="shared" si="39"/>
        <v>2.3155414520787083</v>
      </c>
    </row>
    <row r="1255" spans="14:15" x14ac:dyDescent="0.25">
      <c r="N1255" s="16">
        <f t="shared" si="38"/>
        <v>15.662499999999644</v>
      </c>
      <c r="O1255" s="9">
        <f t="shared" si="39"/>
        <v>2.3156965019871443</v>
      </c>
    </row>
    <row r="1256" spans="14:15" x14ac:dyDescent="0.25">
      <c r="N1256" s="16">
        <f t="shared" si="38"/>
        <v>15.674999999999644</v>
      </c>
      <c r="O1256" s="9">
        <f t="shared" si="39"/>
        <v>2.3158514282019826</v>
      </c>
    </row>
    <row r="1257" spans="14:15" x14ac:dyDescent="0.25">
      <c r="N1257" s="16">
        <f t="shared" si="38"/>
        <v>15.687499999999643</v>
      </c>
      <c r="O1257" s="9">
        <f t="shared" si="39"/>
        <v>2.3160062309204226</v>
      </c>
    </row>
    <row r="1258" spans="14:15" x14ac:dyDescent="0.25">
      <c r="N1258" s="16">
        <f t="shared" si="38"/>
        <v>15.699999999999642</v>
      </c>
      <c r="O1258" s="9">
        <f t="shared" si="39"/>
        <v>2.3161609103391934</v>
      </c>
    </row>
    <row r="1259" spans="14:15" x14ac:dyDescent="0.25">
      <c r="N1259" s="16">
        <f t="shared" si="38"/>
        <v>15.712499999999642</v>
      </c>
      <c r="O1259" s="9">
        <f t="shared" si="39"/>
        <v>2.316315466654554</v>
      </c>
    </row>
    <row r="1260" spans="14:15" x14ac:dyDescent="0.25">
      <c r="N1260" s="16">
        <f t="shared" si="38"/>
        <v>15.724999999999641</v>
      </c>
      <c r="O1260" s="9">
        <f t="shared" si="39"/>
        <v>2.3164699000622946</v>
      </c>
    </row>
    <row r="1261" spans="14:15" x14ac:dyDescent="0.25">
      <c r="N1261" s="16">
        <f t="shared" si="38"/>
        <v>15.73749999999964</v>
      </c>
      <c r="O1261" s="9">
        <f t="shared" si="39"/>
        <v>2.3166242107577402</v>
      </c>
    </row>
    <row r="1262" spans="14:15" x14ac:dyDescent="0.25">
      <c r="N1262" s="16">
        <f t="shared" si="38"/>
        <v>15.749999999999639</v>
      </c>
      <c r="O1262" s="9">
        <f t="shared" si="39"/>
        <v>2.3167783989357487</v>
      </c>
    </row>
    <row r="1263" spans="14:15" x14ac:dyDescent="0.25">
      <c r="N1263" s="16">
        <f t="shared" si="38"/>
        <v>15.762499999999639</v>
      </c>
      <c r="O1263" s="9">
        <f t="shared" si="39"/>
        <v>2.3169324647907152</v>
      </c>
    </row>
    <row r="1264" spans="14:15" x14ac:dyDescent="0.25">
      <c r="N1264" s="16">
        <f t="shared" si="38"/>
        <v>15.774999999999638</v>
      </c>
      <c r="O1264" s="9">
        <f t="shared" si="39"/>
        <v>2.3170864085165728</v>
      </c>
    </row>
    <row r="1265" spans="14:15" x14ac:dyDescent="0.25">
      <c r="N1265" s="16">
        <f t="shared" si="38"/>
        <v>15.787499999999637</v>
      </c>
      <c r="O1265" s="9">
        <f t="shared" si="39"/>
        <v>2.3172402303067932</v>
      </c>
    </row>
    <row r="1266" spans="14:15" x14ac:dyDescent="0.25">
      <c r="N1266" s="16">
        <f t="shared" si="38"/>
        <v>15.799999999999637</v>
      </c>
      <c r="O1266" s="9">
        <f t="shared" si="39"/>
        <v>2.3173939303543891</v>
      </c>
    </row>
    <row r="1267" spans="14:15" x14ac:dyDescent="0.25">
      <c r="N1267" s="16">
        <f t="shared" si="38"/>
        <v>15.812499999999636</v>
      </c>
      <c r="O1267" s="9">
        <f t="shared" si="39"/>
        <v>2.3175475088519146</v>
      </c>
    </row>
    <row r="1268" spans="14:15" x14ac:dyDescent="0.25">
      <c r="N1268" s="16">
        <f t="shared" si="38"/>
        <v>15.824999999999635</v>
      </c>
      <c r="O1268" s="9">
        <f t="shared" si="39"/>
        <v>2.3177009659914685</v>
      </c>
    </row>
    <row r="1269" spans="14:15" x14ac:dyDescent="0.25">
      <c r="N1269" s="16">
        <f t="shared" si="38"/>
        <v>15.837499999999634</v>
      </c>
      <c r="O1269" s="9">
        <f t="shared" si="39"/>
        <v>2.3178543019646929</v>
      </c>
    </row>
    <row r="1270" spans="14:15" x14ac:dyDescent="0.25">
      <c r="N1270" s="16">
        <f t="shared" si="38"/>
        <v>15.849999999999634</v>
      </c>
      <c r="O1270" s="9">
        <f t="shared" si="39"/>
        <v>2.3180075169627785</v>
      </c>
    </row>
    <row r="1271" spans="14:15" x14ac:dyDescent="0.25">
      <c r="N1271" s="16">
        <f t="shared" si="38"/>
        <v>15.862499999999633</v>
      </c>
      <c r="O1271" s="9">
        <f t="shared" si="39"/>
        <v>2.3181606111764621</v>
      </c>
    </row>
    <row r="1272" spans="14:15" x14ac:dyDescent="0.25">
      <c r="N1272" s="16">
        <f t="shared" si="38"/>
        <v>15.874999999999632</v>
      </c>
      <c r="O1272" s="9">
        <f t="shared" si="39"/>
        <v>2.3183135847960301</v>
      </c>
    </row>
    <row r="1273" spans="14:15" x14ac:dyDescent="0.25">
      <c r="N1273" s="16">
        <f t="shared" si="38"/>
        <v>15.887499999999632</v>
      </c>
      <c r="O1273" s="9">
        <f t="shared" si="39"/>
        <v>2.3184664380113196</v>
      </c>
    </row>
    <row r="1274" spans="14:15" x14ac:dyDescent="0.25">
      <c r="N1274" s="16">
        <f t="shared" si="38"/>
        <v>15.899999999999631</v>
      </c>
      <c r="O1274" s="9">
        <f t="shared" si="39"/>
        <v>2.3186191710117208</v>
      </c>
    </row>
    <row r="1275" spans="14:15" x14ac:dyDescent="0.25">
      <c r="N1275" s="16">
        <f t="shared" si="38"/>
        <v>15.91249999999963</v>
      </c>
      <c r="O1275" s="9">
        <f t="shared" si="39"/>
        <v>2.3187717839861763</v>
      </c>
    </row>
    <row r="1276" spans="14:15" x14ac:dyDescent="0.25">
      <c r="N1276" s="16">
        <f t="shared" si="38"/>
        <v>15.924999999999629</v>
      </c>
      <c r="O1276" s="9">
        <f t="shared" si="39"/>
        <v>2.3189242771231831</v>
      </c>
    </row>
    <row r="1277" spans="14:15" x14ac:dyDescent="0.25">
      <c r="N1277" s="16">
        <f t="shared" si="38"/>
        <v>15.937499999999629</v>
      </c>
      <c r="O1277" s="9">
        <f t="shared" si="39"/>
        <v>2.3190766506107963</v>
      </c>
    </row>
    <row r="1278" spans="14:15" x14ac:dyDescent="0.25">
      <c r="N1278" s="16">
        <f t="shared" si="38"/>
        <v>15.949999999999628</v>
      </c>
      <c r="O1278" s="9">
        <f t="shared" si="39"/>
        <v>2.3192289046366272</v>
      </c>
    </row>
    <row r="1279" spans="14:15" x14ac:dyDescent="0.25">
      <c r="N1279" s="16">
        <f t="shared" si="38"/>
        <v>15.962499999999627</v>
      </c>
      <c r="O1279" s="9">
        <f t="shared" si="39"/>
        <v>2.3193810393878467</v>
      </c>
    </row>
    <row r="1280" spans="14:15" x14ac:dyDescent="0.25">
      <c r="N1280" s="16">
        <f t="shared" si="38"/>
        <v>15.974999999999627</v>
      </c>
      <c r="O1280" s="9">
        <f t="shared" si="39"/>
        <v>2.3195330550511866</v>
      </c>
    </row>
    <row r="1281" spans="14:15" x14ac:dyDescent="0.25">
      <c r="N1281" s="16">
        <f t="shared" si="38"/>
        <v>15.987499999999626</v>
      </c>
      <c r="O1281" s="9">
        <f t="shared" si="39"/>
        <v>2.3196849518129392</v>
      </c>
    </row>
    <row r="1282" spans="14:15" x14ac:dyDescent="0.25">
      <c r="N1282" s="16">
        <f t="shared" si="38"/>
        <v>15.999999999999625</v>
      </c>
      <c r="O1282" s="9">
        <f t="shared" si="39"/>
        <v>2.3198367298589613</v>
      </c>
    </row>
    <row r="1283" spans="14:15" x14ac:dyDescent="0.25">
      <c r="N1283" s="16">
        <f t="shared" ref="N1283:N1346" si="40">N1282+$J$22</f>
        <v>16.012499999999626</v>
      </c>
      <c r="O1283" s="9">
        <f t="shared" ref="O1283:O1346" si="41">0.1942*LN(N1283)+1.7814</f>
        <v>2.3199883893746733</v>
      </c>
    </row>
    <row r="1284" spans="14:15" x14ac:dyDescent="0.25">
      <c r="N1284" s="16">
        <f t="shared" si="40"/>
        <v>16.024999999999626</v>
      </c>
      <c r="O1284" s="9">
        <f t="shared" si="41"/>
        <v>2.3201399305450634</v>
      </c>
    </row>
    <row r="1285" spans="14:15" x14ac:dyDescent="0.25">
      <c r="N1285" s="16">
        <f t="shared" si="40"/>
        <v>16.037499999999625</v>
      </c>
      <c r="O1285" s="9">
        <f t="shared" si="41"/>
        <v>2.3202913535546843</v>
      </c>
    </row>
    <row r="1286" spans="14:15" x14ac:dyDescent="0.25">
      <c r="N1286" s="16">
        <f t="shared" si="40"/>
        <v>16.049999999999624</v>
      </c>
      <c r="O1286" s="9">
        <f t="shared" si="41"/>
        <v>2.3204426585876599</v>
      </c>
    </row>
    <row r="1287" spans="14:15" x14ac:dyDescent="0.25">
      <c r="N1287" s="16">
        <f t="shared" si="40"/>
        <v>16.062499999999623</v>
      </c>
      <c r="O1287" s="9">
        <f t="shared" si="41"/>
        <v>2.3205938458276818</v>
      </c>
    </row>
    <row r="1288" spans="14:15" x14ac:dyDescent="0.25">
      <c r="N1288" s="16">
        <f t="shared" si="40"/>
        <v>16.074999999999623</v>
      </c>
      <c r="O1288" s="9">
        <f t="shared" si="41"/>
        <v>2.3207449154580146</v>
      </c>
    </row>
    <row r="1289" spans="14:15" x14ac:dyDescent="0.25">
      <c r="N1289" s="16">
        <f t="shared" si="40"/>
        <v>16.087499999999622</v>
      </c>
      <c r="O1289" s="9">
        <f t="shared" si="41"/>
        <v>2.3208958676614957</v>
      </c>
    </row>
    <row r="1290" spans="14:15" x14ac:dyDescent="0.25">
      <c r="N1290" s="16">
        <f t="shared" si="40"/>
        <v>16.099999999999621</v>
      </c>
      <c r="O1290" s="9">
        <f t="shared" si="41"/>
        <v>2.3210467026205346</v>
      </c>
    </row>
    <row r="1291" spans="14:15" x14ac:dyDescent="0.25">
      <c r="N1291" s="16">
        <f t="shared" si="40"/>
        <v>16.112499999999621</v>
      </c>
      <c r="O1291" s="9">
        <f t="shared" si="41"/>
        <v>2.3211974205171177</v>
      </c>
    </row>
    <row r="1292" spans="14:15" x14ac:dyDescent="0.25">
      <c r="N1292" s="16">
        <f t="shared" si="40"/>
        <v>16.12499999999962</v>
      </c>
      <c r="O1292" s="9">
        <f t="shared" si="41"/>
        <v>2.3213480215328079</v>
      </c>
    </row>
    <row r="1293" spans="14:15" x14ac:dyDescent="0.25">
      <c r="N1293" s="16">
        <f t="shared" si="40"/>
        <v>16.137499999999619</v>
      </c>
      <c r="O1293" s="9">
        <f t="shared" si="41"/>
        <v>2.3214985058487456</v>
      </c>
    </row>
    <row r="1294" spans="14:15" x14ac:dyDescent="0.25">
      <c r="N1294" s="16">
        <f t="shared" si="40"/>
        <v>16.149999999999618</v>
      </c>
      <c r="O1294" s="9">
        <f t="shared" si="41"/>
        <v>2.3216488736456506</v>
      </c>
    </row>
    <row r="1295" spans="14:15" x14ac:dyDescent="0.25">
      <c r="N1295" s="16">
        <f t="shared" si="40"/>
        <v>16.162499999999618</v>
      </c>
      <c r="O1295" s="9">
        <f t="shared" si="41"/>
        <v>2.3217991251038224</v>
      </c>
    </row>
    <row r="1296" spans="14:15" x14ac:dyDescent="0.25">
      <c r="N1296" s="16">
        <f t="shared" si="40"/>
        <v>16.174999999999617</v>
      </c>
      <c r="O1296" s="9">
        <f t="shared" si="41"/>
        <v>2.321949260403144</v>
      </c>
    </row>
    <row r="1297" spans="14:15" x14ac:dyDescent="0.25">
      <c r="N1297" s="16">
        <f t="shared" si="40"/>
        <v>16.187499999999616</v>
      </c>
      <c r="O1297" s="9">
        <f t="shared" si="41"/>
        <v>2.3220992797230799</v>
      </c>
    </row>
    <row r="1298" spans="14:15" x14ac:dyDescent="0.25">
      <c r="N1298" s="16">
        <f t="shared" si="40"/>
        <v>16.199999999999616</v>
      </c>
      <c r="O1298" s="9">
        <f t="shared" si="41"/>
        <v>2.3222491832426808</v>
      </c>
    </row>
    <row r="1299" spans="14:15" x14ac:dyDescent="0.25">
      <c r="N1299" s="16">
        <f t="shared" si="40"/>
        <v>16.212499999999615</v>
      </c>
      <c r="O1299" s="9">
        <f t="shared" si="41"/>
        <v>2.322398971140581</v>
      </c>
    </row>
    <row r="1300" spans="14:15" x14ac:dyDescent="0.25">
      <c r="N1300" s="16">
        <f t="shared" si="40"/>
        <v>16.224999999999614</v>
      </c>
      <c r="O1300" s="9">
        <f t="shared" si="41"/>
        <v>2.3225486435950033</v>
      </c>
    </row>
    <row r="1301" spans="14:15" x14ac:dyDescent="0.25">
      <c r="N1301" s="16">
        <f t="shared" si="40"/>
        <v>16.237499999999613</v>
      </c>
      <c r="O1301" s="9">
        <f t="shared" si="41"/>
        <v>2.322698200783758</v>
      </c>
    </row>
    <row r="1302" spans="14:15" x14ac:dyDescent="0.25">
      <c r="N1302" s="16">
        <f t="shared" si="40"/>
        <v>16.249999999999613</v>
      </c>
      <c r="O1302" s="9">
        <f t="shared" si="41"/>
        <v>2.3228476428842453</v>
      </c>
    </row>
    <row r="1303" spans="14:15" x14ac:dyDescent="0.25">
      <c r="N1303" s="16">
        <f t="shared" si="40"/>
        <v>16.262499999999612</v>
      </c>
      <c r="O1303" s="9">
        <f t="shared" si="41"/>
        <v>2.3229969700734561</v>
      </c>
    </row>
    <row r="1304" spans="14:15" x14ac:dyDescent="0.25">
      <c r="N1304" s="16">
        <f t="shared" si="40"/>
        <v>16.274999999999611</v>
      </c>
      <c r="O1304" s="9">
        <f t="shared" si="41"/>
        <v>2.3231461825279731</v>
      </c>
    </row>
    <row r="1305" spans="14:15" x14ac:dyDescent="0.25">
      <c r="N1305" s="16">
        <f t="shared" si="40"/>
        <v>16.287499999999611</v>
      </c>
      <c r="O1305" s="9">
        <f t="shared" si="41"/>
        <v>2.3232952804239728</v>
      </c>
    </row>
    <row r="1306" spans="14:15" x14ac:dyDescent="0.25">
      <c r="N1306" s="16">
        <f t="shared" si="40"/>
        <v>16.29999999999961</v>
      </c>
      <c r="O1306" s="9">
        <f t="shared" si="41"/>
        <v>2.3234442639372253</v>
      </c>
    </row>
    <row r="1307" spans="14:15" x14ac:dyDescent="0.25">
      <c r="N1307" s="16">
        <f t="shared" si="40"/>
        <v>16.312499999999609</v>
      </c>
      <c r="O1307" s="9">
        <f t="shared" si="41"/>
        <v>2.3235931332430972</v>
      </c>
    </row>
    <row r="1308" spans="14:15" x14ac:dyDescent="0.25">
      <c r="N1308" s="16">
        <f t="shared" si="40"/>
        <v>16.324999999999608</v>
      </c>
      <c r="O1308" s="9">
        <f t="shared" si="41"/>
        <v>2.3237418885165519</v>
      </c>
    </row>
    <row r="1309" spans="14:15" x14ac:dyDescent="0.25">
      <c r="N1309" s="16">
        <f t="shared" si="40"/>
        <v>16.337499999999608</v>
      </c>
      <c r="O1309" s="9">
        <f t="shared" si="41"/>
        <v>2.3238905299321515</v>
      </c>
    </row>
    <row r="1310" spans="14:15" x14ac:dyDescent="0.25">
      <c r="N1310" s="16">
        <f t="shared" si="40"/>
        <v>16.349999999999607</v>
      </c>
      <c r="O1310" s="9">
        <f t="shared" si="41"/>
        <v>2.3240390576640571</v>
      </c>
    </row>
    <row r="1311" spans="14:15" x14ac:dyDescent="0.25">
      <c r="N1311" s="16">
        <f t="shared" si="40"/>
        <v>16.362499999999606</v>
      </c>
      <c r="O1311" s="9">
        <f t="shared" si="41"/>
        <v>2.32418747188603</v>
      </c>
    </row>
    <row r="1312" spans="14:15" x14ac:dyDescent="0.25">
      <c r="N1312" s="16">
        <f t="shared" si="40"/>
        <v>16.374999999999606</v>
      </c>
      <c r="O1312" s="9">
        <f t="shared" si="41"/>
        <v>2.3243357727714349</v>
      </c>
    </row>
    <row r="1313" spans="14:15" x14ac:dyDescent="0.25">
      <c r="N1313" s="16">
        <f t="shared" si="40"/>
        <v>16.387499999999605</v>
      </c>
      <c r="O1313" s="9">
        <f t="shared" si="41"/>
        <v>2.3244839604932381</v>
      </c>
    </row>
    <row r="1314" spans="14:15" x14ac:dyDescent="0.25">
      <c r="N1314" s="16">
        <f t="shared" si="40"/>
        <v>16.399999999999604</v>
      </c>
      <c r="O1314" s="9">
        <f t="shared" si="41"/>
        <v>2.3246320352240111</v>
      </c>
    </row>
    <row r="1315" spans="14:15" x14ac:dyDescent="0.25">
      <c r="N1315" s="16">
        <f t="shared" si="40"/>
        <v>16.412499999999604</v>
      </c>
      <c r="O1315" s="9">
        <f t="shared" si="41"/>
        <v>2.3247799971359306</v>
      </c>
    </row>
    <row r="1316" spans="14:15" x14ac:dyDescent="0.25">
      <c r="N1316" s="16">
        <f t="shared" si="40"/>
        <v>16.424999999999603</v>
      </c>
      <c r="O1316" s="9">
        <f t="shared" si="41"/>
        <v>2.3249278464007803</v>
      </c>
    </row>
    <row r="1317" spans="14:15" x14ac:dyDescent="0.25">
      <c r="N1317" s="16">
        <f t="shared" si="40"/>
        <v>16.437499999999602</v>
      </c>
      <c r="O1317" s="9">
        <f t="shared" si="41"/>
        <v>2.3250755831899519</v>
      </c>
    </row>
    <row r="1318" spans="14:15" x14ac:dyDescent="0.25">
      <c r="N1318" s="16">
        <f t="shared" si="40"/>
        <v>16.449999999999601</v>
      </c>
      <c r="O1318" s="9">
        <f t="shared" si="41"/>
        <v>2.3252232076744455</v>
      </c>
    </row>
    <row r="1319" spans="14:15" x14ac:dyDescent="0.25">
      <c r="N1319" s="16">
        <f t="shared" si="40"/>
        <v>16.462499999999601</v>
      </c>
      <c r="O1319" s="9">
        <f t="shared" si="41"/>
        <v>2.325370720024873</v>
      </c>
    </row>
    <row r="1320" spans="14:15" x14ac:dyDescent="0.25">
      <c r="N1320" s="16">
        <f t="shared" si="40"/>
        <v>16.4749999999996</v>
      </c>
      <c r="O1320" s="9">
        <f t="shared" si="41"/>
        <v>2.3255181204114557</v>
      </c>
    </row>
    <row r="1321" spans="14:15" x14ac:dyDescent="0.25">
      <c r="N1321" s="16">
        <f t="shared" si="40"/>
        <v>16.487499999999599</v>
      </c>
      <c r="O1321" s="9">
        <f t="shared" si="41"/>
        <v>2.3256654090040301</v>
      </c>
    </row>
    <row r="1322" spans="14:15" x14ac:dyDescent="0.25">
      <c r="N1322" s="16">
        <f t="shared" si="40"/>
        <v>16.499999999999599</v>
      </c>
      <c r="O1322" s="9">
        <f t="shared" si="41"/>
        <v>2.3258125859720442</v>
      </c>
    </row>
    <row r="1323" spans="14:15" x14ac:dyDescent="0.25">
      <c r="N1323" s="16">
        <f t="shared" si="40"/>
        <v>16.512499999999598</v>
      </c>
      <c r="O1323" s="9">
        <f t="shared" si="41"/>
        <v>2.3259596514845633</v>
      </c>
    </row>
    <row r="1324" spans="14:15" x14ac:dyDescent="0.25">
      <c r="N1324" s="16">
        <f t="shared" si="40"/>
        <v>16.524999999999597</v>
      </c>
      <c r="O1324" s="9">
        <f t="shared" si="41"/>
        <v>2.3261066057102662</v>
      </c>
    </row>
    <row r="1325" spans="14:15" x14ac:dyDescent="0.25">
      <c r="N1325" s="16">
        <f t="shared" si="40"/>
        <v>16.537499999999596</v>
      </c>
      <c r="O1325" s="9">
        <f t="shared" si="41"/>
        <v>2.326253448817452</v>
      </c>
    </row>
    <row r="1326" spans="14:15" x14ac:dyDescent="0.25">
      <c r="N1326" s="16">
        <f t="shared" si="40"/>
        <v>16.549999999999596</v>
      </c>
      <c r="O1326" s="9">
        <f t="shared" si="41"/>
        <v>2.3264001809740362</v>
      </c>
    </row>
    <row r="1327" spans="14:15" x14ac:dyDescent="0.25">
      <c r="N1327" s="16">
        <f t="shared" si="40"/>
        <v>16.562499999999595</v>
      </c>
      <c r="O1327" s="9">
        <f t="shared" si="41"/>
        <v>2.3265468023475542</v>
      </c>
    </row>
    <row r="1328" spans="14:15" x14ac:dyDescent="0.25">
      <c r="N1328" s="16">
        <f t="shared" si="40"/>
        <v>16.574999999999594</v>
      </c>
      <c r="O1328" s="9">
        <f t="shared" si="41"/>
        <v>2.3266933131051637</v>
      </c>
    </row>
    <row r="1329" spans="14:15" x14ac:dyDescent="0.25">
      <c r="N1329" s="16">
        <f t="shared" si="40"/>
        <v>16.587499999999594</v>
      </c>
      <c r="O1329" s="9">
        <f t="shared" si="41"/>
        <v>2.3268397134136425</v>
      </c>
    </row>
    <row r="1330" spans="14:15" x14ac:dyDescent="0.25">
      <c r="N1330" s="16">
        <f t="shared" si="40"/>
        <v>16.599999999999593</v>
      </c>
      <c r="O1330" s="9">
        <f t="shared" si="41"/>
        <v>2.3269860034393925</v>
      </c>
    </row>
    <row r="1331" spans="14:15" x14ac:dyDescent="0.25">
      <c r="N1331" s="16">
        <f t="shared" si="40"/>
        <v>16.612499999999592</v>
      </c>
      <c r="O1331" s="9">
        <f t="shared" si="41"/>
        <v>2.3271321833484397</v>
      </c>
    </row>
    <row r="1332" spans="14:15" x14ac:dyDescent="0.25">
      <c r="N1332" s="16">
        <f t="shared" si="40"/>
        <v>16.624999999999591</v>
      </c>
      <c r="O1332" s="9">
        <f t="shared" si="41"/>
        <v>2.327278253306436</v>
      </c>
    </row>
    <row r="1333" spans="14:15" x14ac:dyDescent="0.25">
      <c r="N1333" s="16">
        <f t="shared" si="40"/>
        <v>16.637499999999591</v>
      </c>
      <c r="O1333" s="9">
        <f t="shared" si="41"/>
        <v>2.3274242134786585</v>
      </c>
    </row>
    <row r="1334" spans="14:15" x14ac:dyDescent="0.25">
      <c r="N1334" s="16">
        <f t="shared" si="40"/>
        <v>16.64999999999959</v>
      </c>
      <c r="O1334" s="9">
        <f t="shared" si="41"/>
        <v>2.3275700640300125</v>
      </c>
    </row>
    <row r="1335" spans="14:15" x14ac:dyDescent="0.25">
      <c r="N1335" s="16">
        <f t="shared" si="40"/>
        <v>16.662499999999589</v>
      </c>
      <c r="O1335" s="9">
        <f t="shared" si="41"/>
        <v>2.3277158051250328</v>
      </c>
    </row>
    <row r="1336" spans="14:15" x14ac:dyDescent="0.25">
      <c r="N1336" s="16">
        <f t="shared" si="40"/>
        <v>16.674999999999589</v>
      </c>
      <c r="O1336" s="9">
        <f t="shared" si="41"/>
        <v>2.3278614369278832</v>
      </c>
    </row>
    <row r="1337" spans="14:15" x14ac:dyDescent="0.25">
      <c r="N1337" s="16">
        <f t="shared" si="40"/>
        <v>16.687499999999588</v>
      </c>
      <c r="O1337" s="9">
        <f t="shared" si="41"/>
        <v>2.3280069596023583</v>
      </c>
    </row>
    <row r="1338" spans="14:15" x14ac:dyDescent="0.25">
      <c r="N1338" s="16">
        <f t="shared" si="40"/>
        <v>16.699999999999587</v>
      </c>
      <c r="O1338" s="9">
        <f t="shared" si="41"/>
        <v>2.3281523733118856</v>
      </c>
    </row>
    <row r="1339" spans="14:15" x14ac:dyDescent="0.25">
      <c r="N1339" s="16">
        <f t="shared" si="40"/>
        <v>16.712499999999586</v>
      </c>
      <c r="O1339" s="9">
        <f t="shared" si="41"/>
        <v>2.328297678219525</v>
      </c>
    </row>
    <row r="1340" spans="14:15" x14ac:dyDescent="0.25">
      <c r="N1340" s="16">
        <f t="shared" si="40"/>
        <v>16.724999999999586</v>
      </c>
      <c r="O1340" s="9">
        <f t="shared" si="41"/>
        <v>2.3284428744879708</v>
      </c>
    </row>
    <row r="1341" spans="14:15" x14ac:dyDescent="0.25">
      <c r="N1341" s="16">
        <f t="shared" si="40"/>
        <v>16.737499999999585</v>
      </c>
      <c r="O1341" s="9">
        <f t="shared" si="41"/>
        <v>2.3285879622795531</v>
      </c>
    </row>
    <row r="1342" spans="14:15" x14ac:dyDescent="0.25">
      <c r="N1342" s="16">
        <f t="shared" si="40"/>
        <v>16.749999999999584</v>
      </c>
      <c r="O1342" s="9">
        <f t="shared" si="41"/>
        <v>2.3287329417562379</v>
      </c>
    </row>
    <row r="1343" spans="14:15" x14ac:dyDescent="0.25">
      <c r="N1343" s="16">
        <f t="shared" si="40"/>
        <v>16.762499999999584</v>
      </c>
      <c r="O1343" s="9">
        <f t="shared" si="41"/>
        <v>2.3288778130796297</v>
      </c>
    </row>
    <row r="1344" spans="14:15" x14ac:dyDescent="0.25">
      <c r="N1344" s="16">
        <f t="shared" si="40"/>
        <v>16.774999999999583</v>
      </c>
      <c r="O1344" s="9">
        <f t="shared" si="41"/>
        <v>2.3290225764109693</v>
      </c>
    </row>
    <row r="1345" spans="14:15" x14ac:dyDescent="0.25">
      <c r="N1345" s="16">
        <f t="shared" si="40"/>
        <v>16.787499999999582</v>
      </c>
      <c r="O1345" s="9">
        <f t="shared" si="41"/>
        <v>2.3291672319111401</v>
      </c>
    </row>
    <row r="1346" spans="14:15" x14ac:dyDescent="0.25">
      <c r="N1346" s="16">
        <f t="shared" si="40"/>
        <v>16.799999999999581</v>
      </c>
      <c r="O1346" s="9">
        <f t="shared" si="41"/>
        <v>2.3293117797406646</v>
      </c>
    </row>
    <row r="1347" spans="14:15" x14ac:dyDescent="0.25">
      <c r="N1347" s="16">
        <f t="shared" ref="N1347:N1410" si="42">N1346+$J$22</f>
        <v>16.812499999999581</v>
      </c>
      <c r="O1347" s="9">
        <f t="shared" ref="O1347:O1410" si="43">0.1942*LN(N1347)+1.7814</f>
        <v>2.3294562200597069</v>
      </c>
    </row>
    <row r="1348" spans="14:15" x14ac:dyDescent="0.25">
      <c r="N1348" s="16">
        <f t="shared" si="42"/>
        <v>16.82499999999958</v>
      </c>
      <c r="O1348" s="9">
        <f t="shared" si="43"/>
        <v>2.329600553028075</v>
      </c>
    </row>
    <row r="1349" spans="14:15" x14ac:dyDescent="0.25">
      <c r="N1349" s="16">
        <f t="shared" si="42"/>
        <v>16.837499999999579</v>
      </c>
      <c r="O1349" s="9">
        <f t="shared" si="43"/>
        <v>2.3297447788052201</v>
      </c>
    </row>
    <row r="1350" spans="14:15" x14ac:dyDescent="0.25">
      <c r="N1350" s="16">
        <f t="shared" si="42"/>
        <v>16.849999999999579</v>
      </c>
      <c r="O1350" s="9">
        <f t="shared" si="43"/>
        <v>2.329888897550239</v>
      </c>
    </row>
    <row r="1351" spans="14:15" x14ac:dyDescent="0.25">
      <c r="N1351" s="16">
        <f t="shared" si="42"/>
        <v>16.862499999999578</v>
      </c>
      <c r="O1351" s="9">
        <f t="shared" si="43"/>
        <v>2.3300329094218739</v>
      </c>
    </row>
    <row r="1352" spans="14:15" x14ac:dyDescent="0.25">
      <c r="N1352" s="16">
        <f t="shared" si="42"/>
        <v>16.874999999999577</v>
      </c>
      <c r="O1352" s="9">
        <f t="shared" si="43"/>
        <v>2.3301768145785142</v>
      </c>
    </row>
    <row r="1353" spans="14:15" x14ac:dyDescent="0.25">
      <c r="N1353" s="16">
        <f t="shared" si="42"/>
        <v>16.887499999999577</v>
      </c>
      <c r="O1353" s="9">
        <f t="shared" si="43"/>
        <v>2.3303206131781979</v>
      </c>
    </row>
    <row r="1354" spans="14:15" x14ac:dyDescent="0.25">
      <c r="N1354" s="16">
        <f t="shared" si="42"/>
        <v>16.899999999999576</v>
      </c>
      <c r="O1354" s="9">
        <f t="shared" si="43"/>
        <v>2.3304643053786123</v>
      </c>
    </row>
    <row r="1355" spans="14:15" x14ac:dyDescent="0.25">
      <c r="N1355" s="16">
        <f t="shared" si="42"/>
        <v>16.912499999999575</v>
      </c>
      <c r="O1355" s="9">
        <f t="shared" si="43"/>
        <v>2.3306078913370945</v>
      </c>
    </row>
    <row r="1356" spans="14:15" x14ac:dyDescent="0.25">
      <c r="N1356" s="16">
        <f t="shared" si="42"/>
        <v>16.924999999999574</v>
      </c>
      <c r="O1356" s="9">
        <f t="shared" si="43"/>
        <v>2.3307513712106327</v>
      </c>
    </row>
    <row r="1357" spans="14:15" x14ac:dyDescent="0.25">
      <c r="N1357" s="16">
        <f t="shared" si="42"/>
        <v>16.937499999999574</v>
      </c>
      <c r="O1357" s="9">
        <f t="shared" si="43"/>
        <v>2.3308947451558675</v>
      </c>
    </row>
    <row r="1358" spans="14:15" x14ac:dyDescent="0.25">
      <c r="N1358" s="16">
        <f t="shared" si="42"/>
        <v>16.949999999999573</v>
      </c>
      <c r="O1358" s="9">
        <f t="shared" si="43"/>
        <v>2.3310380133290938</v>
      </c>
    </row>
    <row r="1359" spans="14:15" x14ac:dyDescent="0.25">
      <c r="N1359" s="16">
        <f t="shared" si="42"/>
        <v>16.962499999999572</v>
      </c>
      <c r="O1359" s="9">
        <f t="shared" si="43"/>
        <v>2.3311811758862593</v>
      </c>
    </row>
    <row r="1360" spans="14:15" x14ac:dyDescent="0.25">
      <c r="N1360" s="16">
        <f t="shared" si="42"/>
        <v>16.974999999999572</v>
      </c>
      <c r="O1360" s="9">
        <f t="shared" si="43"/>
        <v>2.3313242329829675</v>
      </c>
    </row>
    <row r="1361" spans="14:15" x14ac:dyDescent="0.25">
      <c r="N1361" s="16">
        <f t="shared" si="42"/>
        <v>16.987499999999571</v>
      </c>
      <c r="O1361" s="9">
        <f t="shared" si="43"/>
        <v>2.3314671847744797</v>
      </c>
    </row>
    <row r="1362" spans="14:15" x14ac:dyDescent="0.25">
      <c r="N1362" s="16">
        <f t="shared" si="42"/>
        <v>16.99999999999957</v>
      </c>
      <c r="O1362" s="9">
        <f t="shared" si="43"/>
        <v>2.3316100314157122</v>
      </c>
    </row>
    <row r="1363" spans="14:15" x14ac:dyDescent="0.25">
      <c r="N1363" s="16">
        <f t="shared" si="42"/>
        <v>17.012499999999569</v>
      </c>
      <c r="O1363" s="9">
        <f t="shared" si="43"/>
        <v>2.331752773061242</v>
      </c>
    </row>
    <row r="1364" spans="14:15" x14ac:dyDescent="0.25">
      <c r="N1364" s="16">
        <f t="shared" si="42"/>
        <v>17.024999999999569</v>
      </c>
      <c r="O1364" s="9">
        <f t="shared" si="43"/>
        <v>2.3318954098653042</v>
      </c>
    </row>
    <row r="1365" spans="14:15" x14ac:dyDescent="0.25">
      <c r="N1365" s="16">
        <f t="shared" si="42"/>
        <v>17.037499999999568</v>
      </c>
      <c r="O1365" s="9">
        <f t="shared" si="43"/>
        <v>2.332037941981794</v>
      </c>
    </row>
    <row r="1366" spans="14:15" x14ac:dyDescent="0.25">
      <c r="N1366" s="16">
        <f t="shared" si="42"/>
        <v>17.049999999999567</v>
      </c>
      <c r="O1366" s="9">
        <f t="shared" si="43"/>
        <v>2.3321803695642691</v>
      </c>
    </row>
    <row r="1367" spans="14:15" x14ac:dyDescent="0.25">
      <c r="N1367" s="16">
        <f t="shared" si="42"/>
        <v>17.062499999999567</v>
      </c>
      <c r="O1367" s="9">
        <f t="shared" si="43"/>
        <v>2.3323226927659491</v>
      </c>
    </row>
    <row r="1368" spans="14:15" x14ac:dyDescent="0.25">
      <c r="N1368" s="16">
        <f t="shared" si="42"/>
        <v>17.074999999999566</v>
      </c>
      <c r="O1368" s="9">
        <f t="shared" si="43"/>
        <v>2.3324649117397165</v>
      </c>
    </row>
    <row r="1369" spans="14:15" x14ac:dyDescent="0.25">
      <c r="N1369" s="16">
        <f t="shared" si="42"/>
        <v>17.087499999999565</v>
      </c>
      <c r="O1369" s="9">
        <f t="shared" si="43"/>
        <v>2.3326070266381183</v>
      </c>
    </row>
    <row r="1370" spans="14:15" x14ac:dyDescent="0.25">
      <c r="N1370" s="16">
        <f t="shared" si="42"/>
        <v>17.099999999999564</v>
      </c>
      <c r="O1370" s="9">
        <f t="shared" si="43"/>
        <v>2.3327490376133682</v>
      </c>
    </row>
    <row r="1371" spans="14:15" x14ac:dyDescent="0.25">
      <c r="N1371" s="16">
        <f t="shared" si="42"/>
        <v>17.112499999999564</v>
      </c>
      <c r="O1371" s="9">
        <f t="shared" si="43"/>
        <v>2.3328909448173443</v>
      </c>
    </row>
    <row r="1372" spans="14:15" x14ac:dyDescent="0.25">
      <c r="N1372" s="16">
        <f t="shared" si="42"/>
        <v>17.124999999999563</v>
      </c>
      <c r="O1372" s="9">
        <f t="shared" si="43"/>
        <v>2.3330327484015929</v>
      </c>
    </row>
    <row r="1373" spans="14:15" x14ac:dyDescent="0.25">
      <c r="N1373" s="16">
        <f t="shared" si="42"/>
        <v>17.137499999999562</v>
      </c>
      <c r="O1373" s="9">
        <f t="shared" si="43"/>
        <v>2.3331744485173287</v>
      </c>
    </row>
    <row r="1374" spans="14:15" x14ac:dyDescent="0.25">
      <c r="N1374" s="16">
        <f t="shared" si="42"/>
        <v>17.149999999999562</v>
      </c>
      <c r="O1374" s="9">
        <f t="shared" si="43"/>
        <v>2.3333160453154358</v>
      </c>
    </row>
    <row r="1375" spans="14:15" x14ac:dyDescent="0.25">
      <c r="N1375" s="16">
        <f t="shared" si="42"/>
        <v>17.162499999999561</v>
      </c>
      <c r="O1375" s="9">
        <f t="shared" si="43"/>
        <v>2.3334575389464671</v>
      </c>
    </row>
    <row r="1376" spans="14:15" x14ac:dyDescent="0.25">
      <c r="N1376" s="16">
        <f t="shared" si="42"/>
        <v>17.17499999999956</v>
      </c>
      <c r="O1376" s="9">
        <f t="shared" si="43"/>
        <v>2.3335989295606492</v>
      </c>
    </row>
    <row r="1377" spans="14:15" x14ac:dyDescent="0.25">
      <c r="N1377" s="16">
        <f t="shared" si="42"/>
        <v>17.187499999999559</v>
      </c>
      <c r="O1377" s="9">
        <f t="shared" si="43"/>
        <v>2.3337402173078776</v>
      </c>
    </row>
    <row r="1378" spans="14:15" x14ac:dyDescent="0.25">
      <c r="N1378" s="16">
        <f t="shared" si="42"/>
        <v>17.199999999999559</v>
      </c>
      <c r="O1378" s="9">
        <f t="shared" si="43"/>
        <v>2.3338814023377239</v>
      </c>
    </row>
    <row r="1379" spans="14:15" x14ac:dyDescent="0.25">
      <c r="N1379" s="16">
        <f t="shared" si="42"/>
        <v>17.212499999999558</v>
      </c>
      <c r="O1379" s="9">
        <f t="shared" si="43"/>
        <v>2.3340224847994322</v>
      </c>
    </row>
    <row r="1380" spans="14:15" x14ac:dyDescent="0.25">
      <c r="N1380" s="16">
        <f t="shared" si="42"/>
        <v>17.224999999999557</v>
      </c>
      <c r="O1380" s="9">
        <f t="shared" si="43"/>
        <v>2.3341634648419212</v>
      </c>
    </row>
    <row r="1381" spans="14:15" x14ac:dyDescent="0.25">
      <c r="N1381" s="16">
        <f t="shared" si="42"/>
        <v>17.237499999999557</v>
      </c>
      <c r="O1381" s="9">
        <f t="shared" si="43"/>
        <v>2.3343043426137866</v>
      </c>
    </row>
    <row r="1382" spans="14:15" x14ac:dyDescent="0.25">
      <c r="N1382" s="16">
        <f t="shared" si="42"/>
        <v>17.249999999999556</v>
      </c>
      <c r="O1382" s="9">
        <f t="shared" si="43"/>
        <v>2.3344451182633001</v>
      </c>
    </row>
    <row r="1383" spans="14:15" x14ac:dyDescent="0.25">
      <c r="N1383" s="16">
        <f t="shared" si="42"/>
        <v>17.262499999999555</v>
      </c>
      <c r="O1383" s="9">
        <f t="shared" si="43"/>
        <v>2.3345857919384119</v>
      </c>
    </row>
    <row r="1384" spans="14:15" x14ac:dyDescent="0.25">
      <c r="N1384" s="16">
        <f t="shared" si="42"/>
        <v>17.274999999999554</v>
      </c>
      <c r="O1384" s="9">
        <f t="shared" si="43"/>
        <v>2.3347263637867499</v>
      </c>
    </row>
    <row r="1385" spans="14:15" x14ac:dyDescent="0.25">
      <c r="N1385" s="16">
        <f t="shared" si="42"/>
        <v>17.287499999999554</v>
      </c>
      <c r="O1385" s="9">
        <f t="shared" si="43"/>
        <v>2.3348668339556236</v>
      </c>
    </row>
    <row r="1386" spans="14:15" x14ac:dyDescent="0.25">
      <c r="N1386" s="16">
        <f t="shared" si="42"/>
        <v>17.299999999999553</v>
      </c>
      <c r="O1386" s="9">
        <f t="shared" si="43"/>
        <v>2.3350072025920201</v>
      </c>
    </row>
    <row r="1387" spans="14:15" x14ac:dyDescent="0.25">
      <c r="N1387" s="16">
        <f t="shared" si="42"/>
        <v>17.312499999999552</v>
      </c>
      <c r="O1387" s="9">
        <f t="shared" si="43"/>
        <v>2.3351474698426107</v>
      </c>
    </row>
    <row r="1388" spans="14:15" x14ac:dyDescent="0.25">
      <c r="N1388" s="16">
        <f t="shared" si="42"/>
        <v>17.324999999999552</v>
      </c>
      <c r="O1388" s="9">
        <f t="shared" si="43"/>
        <v>2.335287635853748</v>
      </c>
    </row>
    <row r="1389" spans="14:15" x14ac:dyDescent="0.25">
      <c r="N1389" s="16">
        <f t="shared" si="42"/>
        <v>17.337499999999551</v>
      </c>
      <c r="O1389" s="9">
        <f t="shared" si="43"/>
        <v>2.3354277007714677</v>
      </c>
    </row>
    <row r="1390" spans="14:15" x14ac:dyDescent="0.25">
      <c r="N1390" s="16">
        <f t="shared" si="42"/>
        <v>17.34999999999955</v>
      </c>
      <c r="O1390" s="9">
        <f t="shared" si="43"/>
        <v>2.33556766474149</v>
      </c>
    </row>
    <row r="1391" spans="14:15" x14ac:dyDescent="0.25">
      <c r="N1391" s="16">
        <f t="shared" si="42"/>
        <v>17.36249999999955</v>
      </c>
      <c r="O1391" s="9">
        <f t="shared" si="43"/>
        <v>2.335707527909221</v>
      </c>
    </row>
    <row r="1392" spans="14:15" x14ac:dyDescent="0.25">
      <c r="N1392" s="16">
        <f t="shared" si="42"/>
        <v>17.374999999999549</v>
      </c>
      <c r="O1392" s="9">
        <f t="shared" si="43"/>
        <v>2.3358472904197516</v>
      </c>
    </row>
    <row r="1393" spans="14:15" x14ac:dyDescent="0.25">
      <c r="N1393" s="16">
        <f t="shared" si="42"/>
        <v>17.387499999999548</v>
      </c>
      <c r="O1393" s="9">
        <f t="shared" si="43"/>
        <v>2.3359869524178598</v>
      </c>
    </row>
    <row r="1394" spans="14:15" x14ac:dyDescent="0.25">
      <c r="N1394" s="16">
        <f t="shared" si="42"/>
        <v>17.399999999999547</v>
      </c>
      <c r="O1394" s="9">
        <f t="shared" si="43"/>
        <v>2.3361265140480132</v>
      </c>
    </row>
    <row r="1395" spans="14:15" x14ac:dyDescent="0.25">
      <c r="N1395" s="16">
        <f t="shared" si="42"/>
        <v>17.412499999999547</v>
      </c>
      <c r="O1395" s="9">
        <f t="shared" si="43"/>
        <v>2.3362659754543653</v>
      </c>
    </row>
    <row r="1396" spans="14:15" x14ac:dyDescent="0.25">
      <c r="N1396" s="16">
        <f t="shared" si="42"/>
        <v>17.424999999999546</v>
      </c>
      <c r="O1396" s="9">
        <f t="shared" si="43"/>
        <v>2.3364053367807625</v>
      </c>
    </row>
    <row r="1397" spans="14:15" x14ac:dyDescent="0.25">
      <c r="N1397" s="16">
        <f t="shared" si="42"/>
        <v>17.437499999999545</v>
      </c>
      <c r="O1397" s="9">
        <f t="shared" si="43"/>
        <v>2.3365445981707387</v>
      </c>
    </row>
    <row r="1398" spans="14:15" x14ac:dyDescent="0.25">
      <c r="N1398" s="16">
        <f t="shared" si="42"/>
        <v>17.449999999999545</v>
      </c>
      <c r="O1398" s="9">
        <f t="shared" si="43"/>
        <v>2.3366837597675212</v>
      </c>
    </row>
    <row r="1399" spans="14:15" x14ac:dyDescent="0.25">
      <c r="N1399" s="16">
        <f t="shared" si="42"/>
        <v>17.462499999999544</v>
      </c>
      <c r="O1399" s="9">
        <f t="shared" si="43"/>
        <v>2.336822821714029</v>
      </c>
    </row>
    <row r="1400" spans="14:15" x14ac:dyDescent="0.25">
      <c r="N1400" s="16">
        <f t="shared" si="42"/>
        <v>17.474999999999543</v>
      </c>
      <c r="O1400" s="9">
        <f t="shared" si="43"/>
        <v>2.3369617841528747</v>
      </c>
    </row>
    <row r="1401" spans="14:15" x14ac:dyDescent="0.25">
      <c r="N1401" s="16">
        <f t="shared" si="42"/>
        <v>17.487499999999542</v>
      </c>
      <c r="O1401" s="9">
        <f t="shared" si="43"/>
        <v>2.3371006472263636</v>
      </c>
    </row>
    <row r="1402" spans="14:15" x14ac:dyDescent="0.25">
      <c r="N1402" s="16">
        <f t="shared" si="42"/>
        <v>17.499999999999542</v>
      </c>
      <c r="O1402" s="9">
        <f t="shared" si="43"/>
        <v>2.3372394110764976</v>
      </c>
    </row>
    <row r="1403" spans="14:15" x14ac:dyDescent="0.25">
      <c r="N1403" s="16">
        <f t="shared" si="42"/>
        <v>17.512499999999541</v>
      </c>
      <c r="O1403" s="9">
        <f t="shared" si="43"/>
        <v>2.337378075844974</v>
      </c>
    </row>
    <row r="1404" spans="14:15" x14ac:dyDescent="0.25">
      <c r="N1404" s="16">
        <f t="shared" si="42"/>
        <v>17.52499999999954</v>
      </c>
      <c r="O1404" s="9">
        <f t="shared" si="43"/>
        <v>2.3375166416731861</v>
      </c>
    </row>
    <row r="1405" spans="14:15" x14ac:dyDescent="0.25">
      <c r="N1405" s="16">
        <f t="shared" si="42"/>
        <v>17.53749999999954</v>
      </c>
      <c r="O1405" s="9">
        <f t="shared" si="43"/>
        <v>2.3376551087022253</v>
      </c>
    </row>
    <row r="1406" spans="14:15" x14ac:dyDescent="0.25">
      <c r="N1406" s="16">
        <f t="shared" si="42"/>
        <v>17.549999999999539</v>
      </c>
      <c r="O1406" s="9">
        <f t="shared" si="43"/>
        <v>2.3377934770728812</v>
      </c>
    </row>
    <row r="1407" spans="14:15" x14ac:dyDescent="0.25">
      <c r="N1407" s="16">
        <f t="shared" si="42"/>
        <v>17.562499999999538</v>
      </c>
      <c r="O1407" s="9">
        <f t="shared" si="43"/>
        <v>2.3379317469256429</v>
      </c>
    </row>
    <row r="1408" spans="14:15" x14ac:dyDescent="0.25">
      <c r="N1408" s="16">
        <f t="shared" si="42"/>
        <v>17.574999999999537</v>
      </c>
      <c r="O1408" s="9">
        <f t="shared" si="43"/>
        <v>2.3380699184006994</v>
      </c>
    </row>
    <row r="1409" spans="14:15" x14ac:dyDescent="0.25">
      <c r="N1409" s="16">
        <f t="shared" si="42"/>
        <v>17.587499999999537</v>
      </c>
      <c r="O1409" s="9">
        <f t="shared" si="43"/>
        <v>2.3382079916379412</v>
      </c>
    </row>
    <row r="1410" spans="14:15" x14ac:dyDescent="0.25">
      <c r="N1410" s="16">
        <f t="shared" si="42"/>
        <v>17.599999999999536</v>
      </c>
      <c r="O1410" s="9">
        <f t="shared" si="43"/>
        <v>2.3383459667769602</v>
      </c>
    </row>
    <row r="1411" spans="14:15" x14ac:dyDescent="0.25">
      <c r="N1411" s="16">
        <f t="shared" ref="N1411:N1474" si="44">N1410+$J$22</f>
        <v>17.612499999999535</v>
      </c>
      <c r="O1411" s="9">
        <f t="shared" ref="O1411:O1474" si="45">0.1942*LN(N1411)+1.7814</f>
        <v>2.338483843957051</v>
      </c>
    </row>
    <row r="1412" spans="14:15" x14ac:dyDescent="0.25">
      <c r="N1412" s="16">
        <f t="shared" si="44"/>
        <v>17.624999999999535</v>
      </c>
      <c r="O1412" s="9">
        <f t="shared" si="45"/>
        <v>2.338621623317211</v>
      </c>
    </row>
    <row r="1413" spans="14:15" x14ac:dyDescent="0.25">
      <c r="N1413" s="16">
        <f t="shared" si="44"/>
        <v>17.637499999999534</v>
      </c>
      <c r="O1413" s="9">
        <f t="shared" si="45"/>
        <v>2.3387593049961435</v>
      </c>
    </row>
    <row r="1414" spans="14:15" x14ac:dyDescent="0.25">
      <c r="N1414" s="16">
        <f t="shared" si="44"/>
        <v>17.649999999999533</v>
      </c>
      <c r="O1414" s="9">
        <f t="shared" si="45"/>
        <v>2.3388968891322564</v>
      </c>
    </row>
    <row r="1415" spans="14:15" x14ac:dyDescent="0.25">
      <c r="N1415" s="16">
        <f t="shared" si="44"/>
        <v>17.662499999999532</v>
      </c>
      <c r="O1415" s="9">
        <f t="shared" si="45"/>
        <v>2.3390343758636623</v>
      </c>
    </row>
    <row r="1416" spans="14:15" x14ac:dyDescent="0.25">
      <c r="N1416" s="16">
        <f t="shared" si="44"/>
        <v>17.674999999999532</v>
      </c>
      <c r="O1416" s="9">
        <f t="shared" si="45"/>
        <v>2.3391717653281829</v>
      </c>
    </row>
    <row r="1417" spans="14:15" x14ac:dyDescent="0.25">
      <c r="N1417" s="16">
        <f t="shared" si="44"/>
        <v>17.687499999999531</v>
      </c>
      <c r="O1417" s="9">
        <f t="shared" si="45"/>
        <v>2.3393090576633462</v>
      </c>
    </row>
    <row r="1418" spans="14:15" x14ac:dyDescent="0.25">
      <c r="N1418" s="16">
        <f t="shared" si="44"/>
        <v>17.69999999999953</v>
      </c>
      <c r="O1418" s="9">
        <f t="shared" si="45"/>
        <v>2.3394462530063889</v>
      </c>
    </row>
    <row r="1419" spans="14:15" x14ac:dyDescent="0.25">
      <c r="N1419" s="16">
        <f t="shared" si="44"/>
        <v>17.71249999999953</v>
      </c>
      <c r="O1419" s="9">
        <f t="shared" si="45"/>
        <v>2.3395833514942574</v>
      </c>
    </row>
    <row r="1420" spans="14:15" x14ac:dyDescent="0.25">
      <c r="N1420" s="16">
        <f t="shared" si="44"/>
        <v>17.724999999999529</v>
      </c>
      <c r="O1420" s="9">
        <f t="shared" si="45"/>
        <v>2.3397203532636075</v>
      </c>
    </row>
    <row r="1421" spans="14:15" x14ac:dyDescent="0.25">
      <c r="N1421" s="16">
        <f t="shared" si="44"/>
        <v>17.737499999999528</v>
      </c>
      <c r="O1421" s="9">
        <f t="shared" si="45"/>
        <v>2.3398572584508073</v>
      </c>
    </row>
    <row r="1422" spans="14:15" x14ac:dyDescent="0.25">
      <c r="N1422" s="16">
        <f t="shared" si="44"/>
        <v>17.749999999999527</v>
      </c>
      <c r="O1422" s="9">
        <f t="shared" si="45"/>
        <v>2.3399940671919355</v>
      </c>
    </row>
    <row r="1423" spans="14:15" x14ac:dyDescent="0.25">
      <c r="N1423" s="16">
        <f t="shared" si="44"/>
        <v>17.762499999999527</v>
      </c>
      <c r="O1423" s="9">
        <f t="shared" si="45"/>
        <v>2.3401307796227839</v>
      </c>
    </row>
    <row r="1424" spans="14:15" x14ac:dyDescent="0.25">
      <c r="N1424" s="16">
        <f t="shared" si="44"/>
        <v>17.774999999999526</v>
      </c>
      <c r="O1424" s="9">
        <f t="shared" si="45"/>
        <v>2.340267395878858</v>
      </c>
    </row>
    <row r="1425" spans="14:15" x14ac:dyDescent="0.25">
      <c r="N1425" s="16">
        <f t="shared" si="44"/>
        <v>17.787499999999525</v>
      </c>
      <c r="O1425" s="9">
        <f t="shared" si="45"/>
        <v>2.3404039160953767</v>
      </c>
    </row>
    <row r="1426" spans="14:15" x14ac:dyDescent="0.25">
      <c r="N1426" s="16">
        <f t="shared" si="44"/>
        <v>17.799999999999525</v>
      </c>
      <c r="O1426" s="9">
        <f t="shared" si="45"/>
        <v>2.3405403404072742</v>
      </c>
    </row>
    <row r="1427" spans="14:15" x14ac:dyDescent="0.25">
      <c r="N1427" s="16">
        <f t="shared" si="44"/>
        <v>17.812499999999524</v>
      </c>
      <c r="O1427" s="9">
        <f t="shared" si="45"/>
        <v>2.3406766689492011</v>
      </c>
    </row>
    <row r="1428" spans="14:15" x14ac:dyDescent="0.25">
      <c r="N1428" s="16">
        <f t="shared" si="44"/>
        <v>17.824999999999523</v>
      </c>
      <c r="O1428" s="9">
        <f t="shared" si="45"/>
        <v>2.340812901855525</v>
      </c>
    </row>
    <row r="1429" spans="14:15" x14ac:dyDescent="0.25">
      <c r="N1429" s="16">
        <f t="shared" si="44"/>
        <v>17.837499999999523</v>
      </c>
      <c r="O1429" s="9">
        <f t="shared" si="45"/>
        <v>2.3409490392603289</v>
      </c>
    </row>
    <row r="1430" spans="14:15" x14ac:dyDescent="0.25">
      <c r="N1430" s="16">
        <f t="shared" si="44"/>
        <v>17.849999999999522</v>
      </c>
      <c r="O1430" s="9">
        <f t="shared" si="45"/>
        <v>2.3410850812974155</v>
      </c>
    </row>
    <row r="1431" spans="14:15" x14ac:dyDescent="0.25">
      <c r="N1431" s="16">
        <f t="shared" si="44"/>
        <v>17.862499999999521</v>
      </c>
      <c r="O1431" s="9">
        <f t="shared" si="45"/>
        <v>2.3412210281003074</v>
      </c>
    </row>
    <row r="1432" spans="14:15" x14ac:dyDescent="0.25">
      <c r="N1432" s="16">
        <f t="shared" si="44"/>
        <v>17.87499999999952</v>
      </c>
      <c r="O1432" s="9">
        <f t="shared" si="45"/>
        <v>2.3413568798022446</v>
      </c>
    </row>
    <row r="1433" spans="14:15" x14ac:dyDescent="0.25">
      <c r="N1433" s="16">
        <f t="shared" si="44"/>
        <v>17.88749999999952</v>
      </c>
      <c r="O1433" s="9">
        <f t="shared" si="45"/>
        <v>2.3414926365361897</v>
      </c>
    </row>
    <row r="1434" spans="14:15" x14ac:dyDescent="0.25">
      <c r="N1434" s="16">
        <f t="shared" si="44"/>
        <v>17.899999999999519</v>
      </c>
      <c r="O1434" s="9">
        <f t="shared" si="45"/>
        <v>2.3416282984348258</v>
      </c>
    </row>
    <row r="1435" spans="14:15" x14ac:dyDescent="0.25">
      <c r="N1435" s="16">
        <f t="shared" si="44"/>
        <v>17.912499999999518</v>
      </c>
      <c r="O1435" s="9">
        <f t="shared" si="45"/>
        <v>2.3417638656305582</v>
      </c>
    </row>
    <row r="1436" spans="14:15" x14ac:dyDescent="0.25">
      <c r="N1436" s="16">
        <f t="shared" si="44"/>
        <v>17.924999999999518</v>
      </c>
      <c r="O1436" s="9">
        <f t="shared" si="45"/>
        <v>2.3418993382555149</v>
      </c>
    </row>
    <row r="1437" spans="14:15" x14ac:dyDescent="0.25">
      <c r="N1437" s="16">
        <f t="shared" si="44"/>
        <v>17.937499999999517</v>
      </c>
      <c r="O1437" s="9">
        <f t="shared" si="45"/>
        <v>2.3420347164415478</v>
      </c>
    </row>
    <row r="1438" spans="14:15" x14ac:dyDescent="0.25">
      <c r="N1438" s="16">
        <f t="shared" si="44"/>
        <v>17.949999999999516</v>
      </c>
      <c r="O1438" s="9">
        <f t="shared" si="45"/>
        <v>2.3421700003202335</v>
      </c>
    </row>
    <row r="1439" spans="14:15" x14ac:dyDescent="0.25">
      <c r="N1439" s="16">
        <f t="shared" si="44"/>
        <v>17.962499999999515</v>
      </c>
      <c r="O1439" s="9">
        <f t="shared" si="45"/>
        <v>2.3423051900228735</v>
      </c>
    </row>
    <row r="1440" spans="14:15" x14ac:dyDescent="0.25">
      <c r="N1440" s="16">
        <f t="shared" si="44"/>
        <v>17.974999999999515</v>
      </c>
      <c r="O1440" s="9">
        <f t="shared" si="45"/>
        <v>2.3424402856804956</v>
      </c>
    </row>
    <row r="1441" spans="14:15" x14ac:dyDescent="0.25">
      <c r="N1441" s="16">
        <f t="shared" si="44"/>
        <v>17.987499999999514</v>
      </c>
      <c r="O1441" s="9">
        <f t="shared" si="45"/>
        <v>2.3425752874238537</v>
      </c>
    </row>
    <row r="1442" spans="14:15" x14ac:dyDescent="0.25">
      <c r="N1442" s="16">
        <f t="shared" si="44"/>
        <v>17.999999999999513</v>
      </c>
      <c r="O1442" s="9">
        <f t="shared" si="45"/>
        <v>2.3427101953834302</v>
      </c>
    </row>
    <row r="1443" spans="14:15" x14ac:dyDescent="0.25">
      <c r="N1443" s="16">
        <f t="shared" si="44"/>
        <v>18.012499999999513</v>
      </c>
      <c r="O1443" s="9">
        <f t="shared" si="45"/>
        <v>2.3428450096894342</v>
      </c>
    </row>
    <row r="1444" spans="14:15" x14ac:dyDescent="0.25">
      <c r="N1444" s="16">
        <f t="shared" si="44"/>
        <v>18.024999999999512</v>
      </c>
      <c r="O1444" s="9">
        <f t="shared" si="45"/>
        <v>2.3429797304718054</v>
      </c>
    </row>
    <row r="1445" spans="14:15" x14ac:dyDescent="0.25">
      <c r="N1445" s="16">
        <f t="shared" si="44"/>
        <v>18.037499999999511</v>
      </c>
      <c r="O1445" s="9">
        <f t="shared" si="45"/>
        <v>2.3431143578602129</v>
      </c>
    </row>
    <row r="1446" spans="14:15" x14ac:dyDescent="0.25">
      <c r="N1446" s="16">
        <f t="shared" si="44"/>
        <v>18.04999999999951</v>
      </c>
      <c r="O1446" s="9">
        <f t="shared" si="45"/>
        <v>2.3432488919840555</v>
      </c>
    </row>
    <row r="1447" spans="14:15" x14ac:dyDescent="0.25">
      <c r="N1447" s="16">
        <f t="shared" si="44"/>
        <v>18.06249999999951</v>
      </c>
      <c r="O1447" s="9">
        <f t="shared" si="45"/>
        <v>2.3433833329724636</v>
      </c>
    </row>
    <row r="1448" spans="14:15" x14ac:dyDescent="0.25">
      <c r="N1448" s="16">
        <f t="shared" si="44"/>
        <v>18.074999999999509</v>
      </c>
      <c r="O1448" s="9">
        <f t="shared" si="45"/>
        <v>2.3435176809543004</v>
      </c>
    </row>
    <row r="1449" spans="14:15" x14ac:dyDescent="0.25">
      <c r="N1449" s="16">
        <f t="shared" si="44"/>
        <v>18.087499999999508</v>
      </c>
      <c r="O1449" s="9">
        <f t="shared" si="45"/>
        <v>2.3436519360581611</v>
      </c>
    </row>
    <row r="1450" spans="14:15" x14ac:dyDescent="0.25">
      <c r="N1450" s="16">
        <f t="shared" si="44"/>
        <v>18.099999999999508</v>
      </c>
      <c r="O1450" s="9">
        <f t="shared" si="45"/>
        <v>2.3437860984123744</v>
      </c>
    </row>
    <row r="1451" spans="14:15" x14ac:dyDescent="0.25">
      <c r="N1451" s="16">
        <f t="shared" si="44"/>
        <v>18.112499999999507</v>
      </c>
      <c r="O1451" s="9">
        <f t="shared" si="45"/>
        <v>2.3439201681450035</v>
      </c>
    </row>
    <row r="1452" spans="14:15" x14ac:dyDescent="0.25">
      <c r="N1452" s="16">
        <f t="shared" si="44"/>
        <v>18.124999999999506</v>
      </c>
      <c r="O1452" s="9">
        <f t="shared" si="45"/>
        <v>2.3440541453838462</v>
      </c>
    </row>
    <row r="1453" spans="14:15" x14ac:dyDescent="0.25">
      <c r="N1453" s="16">
        <f t="shared" si="44"/>
        <v>18.137499999999505</v>
      </c>
      <c r="O1453" s="9">
        <f t="shared" si="45"/>
        <v>2.3441880302564364</v>
      </c>
    </row>
    <row r="1454" spans="14:15" x14ac:dyDescent="0.25">
      <c r="N1454" s="16">
        <f t="shared" si="44"/>
        <v>18.149999999999505</v>
      </c>
      <c r="O1454" s="9">
        <f t="shared" si="45"/>
        <v>2.344321822890044</v>
      </c>
    </row>
    <row r="1455" spans="14:15" x14ac:dyDescent="0.25">
      <c r="N1455" s="16">
        <f t="shared" si="44"/>
        <v>18.162499999999504</v>
      </c>
      <c r="O1455" s="9">
        <f t="shared" si="45"/>
        <v>2.3444555234116757</v>
      </c>
    </row>
    <row r="1456" spans="14:15" x14ac:dyDescent="0.25">
      <c r="N1456" s="16">
        <f t="shared" si="44"/>
        <v>18.174999999999503</v>
      </c>
      <c r="O1456" s="9">
        <f t="shared" si="45"/>
        <v>2.3445891319480778</v>
      </c>
    </row>
    <row r="1457" spans="14:15" x14ac:dyDescent="0.25">
      <c r="N1457" s="16">
        <f t="shared" si="44"/>
        <v>18.187499999999503</v>
      </c>
      <c r="O1457" s="9">
        <f t="shared" si="45"/>
        <v>2.3447226486257331</v>
      </c>
    </row>
    <row r="1458" spans="14:15" x14ac:dyDescent="0.25">
      <c r="N1458" s="16">
        <f t="shared" si="44"/>
        <v>18.199999999999502</v>
      </c>
      <c r="O1458" s="9">
        <f t="shared" si="45"/>
        <v>2.344856073570865</v>
      </c>
    </row>
    <row r="1459" spans="14:15" x14ac:dyDescent="0.25">
      <c r="N1459" s="16">
        <f t="shared" si="44"/>
        <v>18.212499999999501</v>
      </c>
      <c r="O1459" s="9">
        <f t="shared" si="45"/>
        <v>2.3449894069094359</v>
      </c>
    </row>
    <row r="1460" spans="14:15" x14ac:dyDescent="0.25">
      <c r="N1460" s="16">
        <f t="shared" si="44"/>
        <v>18.2249999999995</v>
      </c>
      <c r="O1460" s="9">
        <f t="shared" si="45"/>
        <v>2.3451226487671497</v>
      </c>
    </row>
    <row r="1461" spans="14:15" x14ac:dyDescent="0.25">
      <c r="N1461" s="16">
        <f t="shared" si="44"/>
        <v>18.2374999999995</v>
      </c>
      <c r="O1461" s="9">
        <f t="shared" si="45"/>
        <v>2.3452557992694518</v>
      </c>
    </row>
    <row r="1462" spans="14:15" x14ac:dyDescent="0.25">
      <c r="N1462" s="16">
        <f t="shared" si="44"/>
        <v>18.249999999999499</v>
      </c>
      <c r="O1462" s="9">
        <f t="shared" si="45"/>
        <v>2.3453888585415297</v>
      </c>
    </row>
    <row r="1463" spans="14:15" x14ac:dyDescent="0.25">
      <c r="N1463" s="16">
        <f t="shared" si="44"/>
        <v>18.262499999999498</v>
      </c>
      <c r="O1463" s="9">
        <f t="shared" si="45"/>
        <v>2.3455218267083131</v>
      </c>
    </row>
    <row r="1464" spans="14:15" x14ac:dyDescent="0.25">
      <c r="N1464" s="16">
        <f t="shared" si="44"/>
        <v>18.274999999999498</v>
      </c>
      <c r="O1464" s="9">
        <f t="shared" si="45"/>
        <v>2.3456547038944753</v>
      </c>
    </row>
    <row r="1465" spans="14:15" x14ac:dyDescent="0.25">
      <c r="N1465" s="16">
        <f t="shared" si="44"/>
        <v>18.287499999999497</v>
      </c>
      <c r="O1465" s="9">
        <f t="shared" si="45"/>
        <v>2.3457874902244349</v>
      </c>
    </row>
    <row r="1466" spans="14:15" x14ac:dyDescent="0.25">
      <c r="N1466" s="16">
        <f t="shared" si="44"/>
        <v>18.299999999999496</v>
      </c>
      <c r="O1466" s="9">
        <f t="shared" si="45"/>
        <v>2.3459201858223553</v>
      </c>
    </row>
    <row r="1467" spans="14:15" x14ac:dyDescent="0.25">
      <c r="N1467" s="16">
        <f t="shared" si="44"/>
        <v>18.312499999999496</v>
      </c>
      <c r="O1467" s="9">
        <f t="shared" si="45"/>
        <v>2.3460527908121436</v>
      </c>
    </row>
    <row r="1468" spans="14:15" x14ac:dyDescent="0.25">
      <c r="N1468" s="16">
        <f t="shared" si="44"/>
        <v>18.324999999999495</v>
      </c>
      <c r="O1468" s="9">
        <f t="shared" si="45"/>
        <v>2.3461853053174559</v>
      </c>
    </row>
    <row r="1469" spans="14:15" x14ac:dyDescent="0.25">
      <c r="N1469" s="16">
        <f t="shared" si="44"/>
        <v>18.337499999999494</v>
      </c>
      <c r="O1469" s="9">
        <f t="shared" si="45"/>
        <v>2.3463177294616941</v>
      </c>
    </row>
    <row r="1470" spans="14:15" x14ac:dyDescent="0.25">
      <c r="N1470" s="16">
        <f t="shared" si="44"/>
        <v>18.349999999999493</v>
      </c>
      <c r="O1470" s="9">
        <f t="shared" si="45"/>
        <v>2.3464500633680072</v>
      </c>
    </row>
    <row r="1471" spans="14:15" x14ac:dyDescent="0.25">
      <c r="N1471" s="16">
        <f t="shared" si="44"/>
        <v>18.362499999999493</v>
      </c>
      <c r="O1471" s="9">
        <f t="shared" si="45"/>
        <v>2.3465823071592942</v>
      </c>
    </row>
    <row r="1472" spans="14:15" x14ac:dyDescent="0.25">
      <c r="N1472" s="16">
        <f t="shared" si="44"/>
        <v>18.374999999999492</v>
      </c>
      <c r="O1472" s="9">
        <f t="shared" si="45"/>
        <v>2.3467144609582014</v>
      </c>
    </row>
    <row r="1473" spans="14:15" x14ac:dyDescent="0.25">
      <c r="N1473" s="16">
        <f t="shared" si="44"/>
        <v>18.387499999999491</v>
      </c>
      <c r="O1473" s="9">
        <f t="shared" si="45"/>
        <v>2.346846524887126</v>
      </c>
    </row>
    <row r="1474" spans="14:15" x14ac:dyDescent="0.25">
      <c r="N1474" s="16">
        <f t="shared" si="44"/>
        <v>18.399999999999491</v>
      </c>
      <c r="O1474" s="9">
        <f t="shared" si="45"/>
        <v>2.3469784990682161</v>
      </c>
    </row>
    <row r="1475" spans="14:15" x14ac:dyDescent="0.25">
      <c r="N1475" s="16">
        <f t="shared" ref="N1475:N1538" si="46">N1474+$J$22</f>
        <v>18.41249999999949</v>
      </c>
      <c r="O1475" s="9">
        <f t="shared" ref="O1475:O1538" si="47">0.1942*LN(N1475)+1.7814</f>
        <v>2.3471103836233698</v>
      </c>
    </row>
    <row r="1476" spans="14:15" x14ac:dyDescent="0.25">
      <c r="N1476" s="16">
        <f t="shared" si="46"/>
        <v>18.424999999999489</v>
      </c>
      <c r="O1476" s="9">
        <f t="shared" si="47"/>
        <v>2.3472421786742377</v>
      </c>
    </row>
    <row r="1477" spans="14:15" x14ac:dyDescent="0.25">
      <c r="N1477" s="16">
        <f t="shared" si="46"/>
        <v>18.437499999999488</v>
      </c>
      <c r="O1477" s="9">
        <f t="shared" si="47"/>
        <v>2.3473738843422223</v>
      </c>
    </row>
    <row r="1478" spans="14:15" x14ac:dyDescent="0.25">
      <c r="N1478" s="16">
        <f t="shared" si="46"/>
        <v>18.449999999999488</v>
      </c>
      <c r="O1478" s="9">
        <f t="shared" si="47"/>
        <v>2.34750550074848</v>
      </c>
    </row>
    <row r="1479" spans="14:15" x14ac:dyDescent="0.25">
      <c r="N1479" s="16">
        <f t="shared" si="46"/>
        <v>18.462499999999487</v>
      </c>
      <c r="O1479" s="9">
        <f t="shared" si="47"/>
        <v>2.3476370280139207</v>
      </c>
    </row>
    <row r="1480" spans="14:15" x14ac:dyDescent="0.25">
      <c r="N1480" s="16">
        <f t="shared" si="46"/>
        <v>18.474999999999486</v>
      </c>
      <c r="O1480" s="9">
        <f t="shared" si="47"/>
        <v>2.3477684662592093</v>
      </c>
    </row>
    <row r="1481" spans="14:15" x14ac:dyDescent="0.25">
      <c r="N1481" s="16">
        <f t="shared" si="46"/>
        <v>18.487499999999486</v>
      </c>
      <c r="O1481" s="9">
        <f t="shared" si="47"/>
        <v>2.3478998156047641</v>
      </c>
    </row>
    <row r="1482" spans="14:15" x14ac:dyDescent="0.25">
      <c r="N1482" s="16">
        <f t="shared" si="46"/>
        <v>18.499999999999485</v>
      </c>
      <c r="O1482" s="9">
        <f t="shared" si="47"/>
        <v>2.3480310761707619</v>
      </c>
    </row>
    <row r="1483" spans="14:15" x14ac:dyDescent="0.25">
      <c r="N1483" s="16">
        <f t="shared" si="46"/>
        <v>18.512499999999484</v>
      </c>
      <c r="O1483" s="9">
        <f t="shared" si="47"/>
        <v>2.3481622480771334</v>
      </c>
    </row>
    <row r="1484" spans="14:15" x14ac:dyDescent="0.25">
      <c r="N1484" s="16">
        <f t="shared" si="46"/>
        <v>18.524999999999483</v>
      </c>
      <c r="O1484" s="9">
        <f t="shared" si="47"/>
        <v>2.3482933314435686</v>
      </c>
    </row>
    <row r="1485" spans="14:15" x14ac:dyDescent="0.25">
      <c r="N1485" s="16">
        <f t="shared" si="46"/>
        <v>18.537499999999483</v>
      </c>
      <c r="O1485" s="9">
        <f t="shared" si="47"/>
        <v>2.3484243263895133</v>
      </c>
    </row>
    <row r="1486" spans="14:15" x14ac:dyDescent="0.25">
      <c r="N1486" s="16">
        <f t="shared" si="46"/>
        <v>18.549999999999482</v>
      </c>
      <c r="O1486" s="9">
        <f t="shared" si="47"/>
        <v>2.3485552330341735</v>
      </c>
    </row>
    <row r="1487" spans="14:15" x14ac:dyDescent="0.25">
      <c r="N1487" s="16">
        <f t="shared" si="46"/>
        <v>18.562499999999481</v>
      </c>
      <c r="O1487" s="9">
        <f t="shared" si="47"/>
        <v>2.3486860514965135</v>
      </c>
    </row>
    <row r="1488" spans="14:15" x14ac:dyDescent="0.25">
      <c r="N1488" s="16">
        <f t="shared" si="46"/>
        <v>18.574999999999481</v>
      </c>
      <c r="O1488" s="9">
        <f t="shared" si="47"/>
        <v>2.3488167818952572</v>
      </c>
    </row>
    <row r="1489" spans="14:15" x14ac:dyDescent="0.25">
      <c r="N1489" s="16">
        <f t="shared" si="46"/>
        <v>18.58749999999948</v>
      </c>
      <c r="O1489" s="9">
        <f t="shared" si="47"/>
        <v>2.3489474243488893</v>
      </c>
    </row>
    <row r="1490" spans="14:15" x14ac:dyDescent="0.25">
      <c r="N1490" s="16">
        <f t="shared" si="46"/>
        <v>18.599999999999479</v>
      </c>
      <c r="O1490" s="9">
        <f t="shared" si="47"/>
        <v>2.3490779789756546</v>
      </c>
    </row>
    <row r="1491" spans="14:15" x14ac:dyDescent="0.25">
      <c r="N1491" s="16">
        <f t="shared" si="46"/>
        <v>18.612499999999478</v>
      </c>
      <c r="O1491" s="9">
        <f t="shared" si="47"/>
        <v>2.3492084458935611</v>
      </c>
    </row>
    <row r="1492" spans="14:15" x14ac:dyDescent="0.25">
      <c r="N1492" s="16">
        <f t="shared" si="46"/>
        <v>18.624999999999478</v>
      </c>
      <c r="O1492" s="9">
        <f t="shared" si="47"/>
        <v>2.3493388252203786</v>
      </c>
    </row>
    <row r="1493" spans="14:15" x14ac:dyDescent="0.25">
      <c r="N1493" s="16">
        <f t="shared" si="46"/>
        <v>18.637499999999477</v>
      </c>
      <c r="O1493" s="9">
        <f t="shared" si="47"/>
        <v>2.3494691170736388</v>
      </c>
    </row>
    <row r="1494" spans="14:15" x14ac:dyDescent="0.25">
      <c r="N1494" s="16">
        <f t="shared" si="46"/>
        <v>18.649999999999476</v>
      </c>
      <c r="O1494" s="9">
        <f t="shared" si="47"/>
        <v>2.3495993215706386</v>
      </c>
    </row>
    <row r="1495" spans="14:15" x14ac:dyDescent="0.25">
      <c r="N1495" s="16">
        <f t="shared" si="46"/>
        <v>18.662499999999476</v>
      </c>
      <c r="O1495" s="9">
        <f t="shared" si="47"/>
        <v>2.3497294388284375</v>
      </c>
    </row>
    <row r="1496" spans="14:15" x14ac:dyDescent="0.25">
      <c r="N1496" s="16">
        <f t="shared" si="46"/>
        <v>18.674999999999475</v>
      </c>
      <c r="O1496" s="9">
        <f t="shared" si="47"/>
        <v>2.3498594689638614</v>
      </c>
    </row>
    <row r="1497" spans="14:15" x14ac:dyDescent="0.25">
      <c r="N1497" s="16">
        <f t="shared" si="46"/>
        <v>18.687499999999474</v>
      </c>
      <c r="O1497" s="9">
        <f t="shared" si="47"/>
        <v>2.3499894120935005</v>
      </c>
    </row>
    <row r="1498" spans="14:15" x14ac:dyDescent="0.25">
      <c r="N1498" s="16">
        <f t="shared" si="46"/>
        <v>18.699999999999473</v>
      </c>
      <c r="O1498" s="9">
        <f t="shared" si="47"/>
        <v>2.350119268333712</v>
      </c>
    </row>
    <row r="1499" spans="14:15" x14ac:dyDescent="0.25">
      <c r="N1499" s="16">
        <f t="shared" si="46"/>
        <v>18.712499999999473</v>
      </c>
      <c r="O1499" s="9">
        <f t="shared" si="47"/>
        <v>2.3502490378006184</v>
      </c>
    </row>
    <row r="1500" spans="14:15" x14ac:dyDescent="0.25">
      <c r="N1500" s="16">
        <f t="shared" si="46"/>
        <v>18.724999999999472</v>
      </c>
      <c r="O1500" s="9">
        <f t="shared" si="47"/>
        <v>2.3503787206101121</v>
      </c>
    </row>
    <row r="1501" spans="14:15" x14ac:dyDescent="0.25">
      <c r="N1501" s="16">
        <f t="shared" si="46"/>
        <v>18.737499999999471</v>
      </c>
      <c r="O1501" s="9">
        <f t="shared" si="47"/>
        <v>2.3505083168778516</v>
      </c>
    </row>
    <row r="1502" spans="14:15" x14ac:dyDescent="0.25">
      <c r="N1502" s="16">
        <f t="shared" si="46"/>
        <v>18.749999999999471</v>
      </c>
      <c r="O1502" s="9">
        <f t="shared" si="47"/>
        <v>2.3506378267192636</v>
      </c>
    </row>
    <row r="1503" spans="14:15" x14ac:dyDescent="0.25">
      <c r="N1503" s="16">
        <f t="shared" si="46"/>
        <v>18.76249999999947</v>
      </c>
      <c r="O1503" s="9">
        <f t="shared" si="47"/>
        <v>2.3507672502495449</v>
      </c>
    </row>
    <row r="1504" spans="14:15" x14ac:dyDescent="0.25">
      <c r="N1504" s="16">
        <f t="shared" si="46"/>
        <v>18.774999999999469</v>
      </c>
      <c r="O1504" s="9">
        <f t="shared" si="47"/>
        <v>2.3508965875836632</v>
      </c>
    </row>
    <row r="1505" spans="14:15" x14ac:dyDescent="0.25">
      <c r="N1505" s="16">
        <f t="shared" si="46"/>
        <v>18.787499999999469</v>
      </c>
      <c r="O1505" s="9">
        <f t="shared" si="47"/>
        <v>2.3510258388363545</v>
      </c>
    </row>
    <row r="1506" spans="14:15" x14ac:dyDescent="0.25">
      <c r="N1506" s="16">
        <f t="shared" si="46"/>
        <v>18.799999999999468</v>
      </c>
      <c r="O1506" s="9">
        <f t="shared" si="47"/>
        <v>2.351155004122127</v>
      </c>
    </row>
    <row r="1507" spans="14:15" x14ac:dyDescent="0.25">
      <c r="N1507" s="16">
        <f t="shared" si="46"/>
        <v>18.812499999999467</v>
      </c>
      <c r="O1507" s="9">
        <f t="shared" si="47"/>
        <v>2.3512840835552606</v>
      </c>
    </row>
    <row r="1508" spans="14:15" x14ac:dyDescent="0.25">
      <c r="N1508" s="16">
        <f t="shared" si="46"/>
        <v>18.824999999999466</v>
      </c>
      <c r="O1508" s="9">
        <f t="shared" si="47"/>
        <v>2.3514130772498074</v>
      </c>
    </row>
    <row r="1509" spans="14:15" x14ac:dyDescent="0.25">
      <c r="N1509" s="16">
        <f t="shared" si="46"/>
        <v>18.837499999999466</v>
      </c>
      <c r="O1509" s="9">
        <f t="shared" si="47"/>
        <v>2.3515419853195922</v>
      </c>
    </row>
    <row r="1510" spans="14:15" x14ac:dyDescent="0.25">
      <c r="N1510" s="16">
        <f t="shared" si="46"/>
        <v>18.849999999999465</v>
      </c>
      <c r="O1510" s="9">
        <f t="shared" si="47"/>
        <v>2.3516708078782131</v>
      </c>
    </row>
    <row r="1511" spans="14:15" x14ac:dyDescent="0.25">
      <c r="N1511" s="16">
        <f t="shared" si="46"/>
        <v>18.862499999999464</v>
      </c>
      <c r="O1511" s="9">
        <f t="shared" si="47"/>
        <v>2.351799545039043</v>
      </c>
    </row>
    <row r="1512" spans="14:15" x14ac:dyDescent="0.25">
      <c r="N1512" s="16">
        <f t="shared" si="46"/>
        <v>18.874999999999464</v>
      </c>
      <c r="O1512" s="9">
        <f t="shared" si="47"/>
        <v>2.351928196915229</v>
      </c>
    </row>
    <row r="1513" spans="14:15" x14ac:dyDescent="0.25">
      <c r="N1513" s="16">
        <f t="shared" si="46"/>
        <v>18.887499999999463</v>
      </c>
      <c r="O1513" s="9">
        <f t="shared" si="47"/>
        <v>2.352056763619693</v>
      </c>
    </row>
    <row r="1514" spans="14:15" x14ac:dyDescent="0.25">
      <c r="N1514" s="16">
        <f t="shared" si="46"/>
        <v>18.899999999999462</v>
      </c>
      <c r="O1514" s="9">
        <f t="shared" si="47"/>
        <v>2.3521852452651335</v>
      </c>
    </row>
    <row r="1515" spans="14:15" x14ac:dyDescent="0.25">
      <c r="N1515" s="16">
        <f t="shared" si="46"/>
        <v>18.912499999999461</v>
      </c>
      <c r="O1515" s="9">
        <f t="shared" si="47"/>
        <v>2.3523136419640256</v>
      </c>
    </row>
    <row r="1516" spans="14:15" x14ac:dyDescent="0.25">
      <c r="N1516" s="16">
        <f t="shared" si="46"/>
        <v>18.924999999999461</v>
      </c>
      <c r="O1516" s="9">
        <f t="shared" si="47"/>
        <v>2.3524419538286208</v>
      </c>
    </row>
    <row r="1517" spans="14:15" x14ac:dyDescent="0.25">
      <c r="N1517" s="16">
        <f t="shared" si="46"/>
        <v>18.93749999999946</v>
      </c>
      <c r="O1517" s="9">
        <f t="shared" si="47"/>
        <v>2.3525701809709485</v>
      </c>
    </row>
    <row r="1518" spans="14:15" x14ac:dyDescent="0.25">
      <c r="N1518" s="16">
        <f t="shared" si="46"/>
        <v>18.949999999999459</v>
      </c>
      <c r="O1518" s="9">
        <f t="shared" si="47"/>
        <v>2.3526983235028167</v>
      </c>
    </row>
    <row r="1519" spans="14:15" x14ac:dyDescent="0.25">
      <c r="N1519" s="16">
        <f t="shared" si="46"/>
        <v>18.962499999999459</v>
      </c>
      <c r="O1519" s="9">
        <f t="shared" si="47"/>
        <v>2.3528263815358117</v>
      </c>
    </row>
    <row r="1520" spans="14:15" x14ac:dyDescent="0.25">
      <c r="N1520" s="16">
        <f t="shared" si="46"/>
        <v>18.974999999999458</v>
      </c>
      <c r="O1520" s="9">
        <f t="shared" si="47"/>
        <v>2.3529543551812995</v>
      </c>
    </row>
    <row r="1521" spans="14:15" x14ac:dyDescent="0.25">
      <c r="N1521" s="16">
        <f t="shared" si="46"/>
        <v>18.987499999999457</v>
      </c>
      <c r="O1521" s="9">
        <f t="shared" si="47"/>
        <v>2.3530822445504258</v>
      </c>
    </row>
    <row r="1522" spans="14:15" x14ac:dyDescent="0.25">
      <c r="N1522" s="16">
        <f t="shared" si="46"/>
        <v>18.999999999999456</v>
      </c>
      <c r="O1522" s="9">
        <f t="shared" si="47"/>
        <v>2.3532100497541171</v>
      </c>
    </row>
    <row r="1523" spans="14:15" x14ac:dyDescent="0.25">
      <c r="N1523" s="16">
        <f t="shared" si="46"/>
        <v>19.012499999999456</v>
      </c>
      <c r="O1523" s="9">
        <f t="shared" si="47"/>
        <v>2.3533377709030816</v>
      </c>
    </row>
    <row r="1524" spans="14:15" x14ac:dyDescent="0.25">
      <c r="N1524" s="16">
        <f t="shared" si="46"/>
        <v>19.024999999999455</v>
      </c>
      <c r="O1524" s="9">
        <f t="shared" si="47"/>
        <v>2.3534654081078075</v>
      </c>
    </row>
    <row r="1525" spans="14:15" x14ac:dyDescent="0.25">
      <c r="N1525" s="16">
        <f t="shared" si="46"/>
        <v>19.037499999999454</v>
      </c>
      <c r="O1525" s="9">
        <f t="shared" si="47"/>
        <v>2.3535929614785673</v>
      </c>
    </row>
    <row r="1526" spans="14:15" x14ac:dyDescent="0.25">
      <c r="N1526" s="16">
        <f t="shared" si="46"/>
        <v>19.049999999999454</v>
      </c>
      <c r="O1526" s="9">
        <f t="shared" si="47"/>
        <v>2.353720431125415</v>
      </c>
    </row>
    <row r="1527" spans="14:15" x14ac:dyDescent="0.25">
      <c r="N1527" s="16">
        <f t="shared" si="46"/>
        <v>19.062499999999453</v>
      </c>
      <c r="O1527" s="9">
        <f t="shared" si="47"/>
        <v>2.3538478171581882</v>
      </c>
    </row>
    <row r="1528" spans="14:15" x14ac:dyDescent="0.25">
      <c r="N1528" s="16">
        <f t="shared" si="46"/>
        <v>19.074999999999452</v>
      </c>
      <c r="O1528" s="9">
        <f t="shared" si="47"/>
        <v>2.3539751196865097</v>
      </c>
    </row>
    <row r="1529" spans="14:15" x14ac:dyDescent="0.25">
      <c r="N1529" s="16">
        <f t="shared" si="46"/>
        <v>19.087499999999451</v>
      </c>
      <c r="O1529" s="9">
        <f t="shared" si="47"/>
        <v>2.3541023388197853</v>
      </c>
    </row>
    <row r="1530" spans="14:15" x14ac:dyDescent="0.25">
      <c r="N1530" s="16">
        <f t="shared" si="46"/>
        <v>19.099999999999451</v>
      </c>
      <c r="O1530" s="9">
        <f t="shared" si="47"/>
        <v>2.3542294746672066</v>
      </c>
    </row>
    <row r="1531" spans="14:15" x14ac:dyDescent="0.25">
      <c r="N1531" s="16">
        <f t="shared" si="46"/>
        <v>19.11249999999945</v>
      </c>
      <c r="O1531" s="9">
        <f t="shared" si="47"/>
        <v>2.3543565273377505</v>
      </c>
    </row>
    <row r="1532" spans="14:15" x14ac:dyDescent="0.25">
      <c r="N1532" s="16">
        <f t="shared" si="46"/>
        <v>19.124999999999449</v>
      </c>
      <c r="O1532" s="9">
        <f t="shared" si="47"/>
        <v>2.3544834969401816</v>
      </c>
    </row>
    <row r="1533" spans="14:15" x14ac:dyDescent="0.25">
      <c r="N1533" s="16">
        <f t="shared" si="46"/>
        <v>19.137499999999449</v>
      </c>
      <c r="O1533" s="9">
        <f t="shared" si="47"/>
        <v>2.354610383583049</v>
      </c>
    </row>
    <row r="1534" spans="14:15" x14ac:dyDescent="0.25">
      <c r="N1534" s="16">
        <f t="shared" si="46"/>
        <v>19.149999999999448</v>
      </c>
      <c r="O1534" s="9">
        <f t="shared" si="47"/>
        <v>2.354737187374691</v>
      </c>
    </row>
    <row r="1535" spans="14:15" x14ac:dyDescent="0.25">
      <c r="N1535" s="16">
        <f t="shared" si="46"/>
        <v>19.162499999999447</v>
      </c>
      <c r="O1535" s="9">
        <f t="shared" si="47"/>
        <v>2.354863908423233</v>
      </c>
    </row>
    <row r="1536" spans="14:15" x14ac:dyDescent="0.25">
      <c r="N1536" s="16">
        <f t="shared" si="46"/>
        <v>19.174999999999446</v>
      </c>
      <c r="O1536" s="9">
        <f t="shared" si="47"/>
        <v>2.3549905468365893</v>
      </c>
    </row>
    <row r="1537" spans="14:15" x14ac:dyDescent="0.25">
      <c r="N1537" s="16">
        <f t="shared" si="46"/>
        <v>19.187499999999446</v>
      </c>
      <c r="O1537" s="9">
        <f t="shared" si="47"/>
        <v>2.3551171027224624</v>
      </c>
    </row>
    <row r="1538" spans="14:15" x14ac:dyDescent="0.25">
      <c r="N1538" s="16">
        <f t="shared" si="46"/>
        <v>19.199999999999445</v>
      </c>
      <c r="O1538" s="9">
        <f t="shared" si="47"/>
        <v>2.3552435761883461</v>
      </c>
    </row>
    <row r="1539" spans="14:15" x14ac:dyDescent="0.25">
      <c r="N1539" s="16">
        <f t="shared" ref="N1539:N1602" si="48">N1538+$J$22</f>
        <v>19.212499999999444</v>
      </c>
      <c r="O1539" s="9">
        <f t="shared" ref="O1539:O1602" si="49">0.1942*LN(N1539)+1.7814</f>
        <v>2.355369967341522</v>
      </c>
    </row>
    <row r="1540" spans="14:15" x14ac:dyDescent="0.25">
      <c r="N1540" s="16">
        <f t="shared" si="48"/>
        <v>19.224999999999444</v>
      </c>
      <c r="O1540" s="9">
        <f t="shared" si="49"/>
        <v>2.3554962762890641</v>
      </c>
    </row>
    <row r="1541" spans="14:15" x14ac:dyDescent="0.25">
      <c r="N1541" s="16">
        <f t="shared" si="48"/>
        <v>19.237499999999443</v>
      </c>
      <c r="O1541" s="9">
        <f t="shared" si="49"/>
        <v>2.3556225031378371</v>
      </c>
    </row>
    <row r="1542" spans="14:15" x14ac:dyDescent="0.25">
      <c r="N1542" s="16">
        <f t="shared" si="48"/>
        <v>19.249999999999442</v>
      </c>
      <c r="O1542" s="9">
        <f t="shared" si="49"/>
        <v>2.3557486479944973</v>
      </c>
    </row>
    <row r="1543" spans="14:15" x14ac:dyDescent="0.25">
      <c r="N1543" s="16">
        <f t="shared" si="48"/>
        <v>19.262499999999442</v>
      </c>
      <c r="O1543" s="9">
        <f t="shared" si="49"/>
        <v>2.3558747109654932</v>
      </c>
    </row>
    <row r="1544" spans="14:15" x14ac:dyDescent="0.25">
      <c r="N1544" s="16">
        <f t="shared" si="48"/>
        <v>19.274999999999441</v>
      </c>
      <c r="O1544" s="9">
        <f t="shared" si="49"/>
        <v>2.3560006921570666</v>
      </c>
    </row>
    <row r="1545" spans="14:15" x14ac:dyDescent="0.25">
      <c r="N1545" s="16">
        <f t="shared" si="48"/>
        <v>19.28749999999944</v>
      </c>
      <c r="O1545" s="9">
        <f t="shared" si="49"/>
        <v>2.3561265916752525</v>
      </c>
    </row>
    <row r="1546" spans="14:15" x14ac:dyDescent="0.25">
      <c r="N1546" s="16">
        <f t="shared" si="48"/>
        <v>19.299999999999439</v>
      </c>
      <c r="O1546" s="9">
        <f t="shared" si="49"/>
        <v>2.3562524096258795</v>
      </c>
    </row>
    <row r="1547" spans="14:15" x14ac:dyDescent="0.25">
      <c r="N1547" s="16">
        <f t="shared" si="48"/>
        <v>19.312499999999439</v>
      </c>
      <c r="O1547" s="9">
        <f t="shared" si="49"/>
        <v>2.356378146114571</v>
      </c>
    </row>
    <row r="1548" spans="14:15" x14ac:dyDescent="0.25">
      <c r="N1548" s="16">
        <f t="shared" si="48"/>
        <v>19.324999999999438</v>
      </c>
      <c r="O1548" s="9">
        <f t="shared" si="49"/>
        <v>2.3565038012467454</v>
      </c>
    </row>
    <row r="1549" spans="14:15" x14ac:dyDescent="0.25">
      <c r="N1549" s="16">
        <f t="shared" si="48"/>
        <v>19.337499999999437</v>
      </c>
      <c r="O1549" s="9">
        <f t="shared" si="49"/>
        <v>2.3566293751276159</v>
      </c>
    </row>
    <row r="1550" spans="14:15" x14ac:dyDescent="0.25">
      <c r="N1550" s="16">
        <f t="shared" si="48"/>
        <v>19.349999999999437</v>
      </c>
      <c r="O1550" s="9">
        <f t="shared" si="49"/>
        <v>2.3567548678621932</v>
      </c>
    </row>
    <row r="1551" spans="14:15" x14ac:dyDescent="0.25">
      <c r="N1551" s="16">
        <f t="shared" si="48"/>
        <v>19.362499999999436</v>
      </c>
      <c r="O1551" s="9">
        <f t="shared" si="49"/>
        <v>2.3568802795552823</v>
      </c>
    </row>
    <row r="1552" spans="14:15" x14ac:dyDescent="0.25">
      <c r="N1552" s="16">
        <f t="shared" si="48"/>
        <v>19.374999999999435</v>
      </c>
      <c r="O1552" s="9">
        <f t="shared" si="49"/>
        <v>2.357005610311488</v>
      </c>
    </row>
    <row r="1553" spans="14:15" x14ac:dyDescent="0.25">
      <c r="N1553" s="16">
        <f t="shared" si="48"/>
        <v>19.387499999999434</v>
      </c>
      <c r="O1553" s="9">
        <f t="shared" si="49"/>
        <v>2.3571308602352108</v>
      </c>
    </row>
    <row r="1554" spans="14:15" x14ac:dyDescent="0.25">
      <c r="N1554" s="16">
        <f t="shared" si="48"/>
        <v>19.399999999999434</v>
      </c>
      <c r="O1554" s="9">
        <f t="shared" si="49"/>
        <v>2.357256029430649</v>
      </c>
    </row>
    <row r="1555" spans="14:15" x14ac:dyDescent="0.25">
      <c r="N1555" s="16">
        <f t="shared" si="48"/>
        <v>19.412499999999433</v>
      </c>
      <c r="O1555" s="9">
        <f t="shared" si="49"/>
        <v>2.3573811180018018</v>
      </c>
    </row>
    <row r="1556" spans="14:15" x14ac:dyDescent="0.25">
      <c r="N1556" s="16">
        <f t="shared" si="48"/>
        <v>19.424999999999432</v>
      </c>
      <c r="O1556" s="9">
        <f t="shared" si="49"/>
        <v>2.3575061260524652</v>
      </c>
    </row>
    <row r="1557" spans="14:15" x14ac:dyDescent="0.25">
      <c r="N1557" s="16">
        <f t="shared" si="48"/>
        <v>19.437499999999432</v>
      </c>
      <c r="O1557" s="9">
        <f t="shared" si="49"/>
        <v>2.3576310536862364</v>
      </c>
    </row>
    <row r="1558" spans="14:15" x14ac:dyDescent="0.25">
      <c r="N1558" s="16">
        <f t="shared" si="48"/>
        <v>19.449999999999431</v>
      </c>
      <c r="O1558" s="9">
        <f t="shared" si="49"/>
        <v>2.3577559010065117</v>
      </c>
    </row>
    <row r="1559" spans="14:15" x14ac:dyDescent="0.25">
      <c r="N1559" s="16">
        <f t="shared" si="48"/>
        <v>19.46249999999943</v>
      </c>
      <c r="O1559" s="9">
        <f t="shared" si="49"/>
        <v>2.357880668116489</v>
      </c>
    </row>
    <row r="1560" spans="14:15" x14ac:dyDescent="0.25">
      <c r="N1560" s="16">
        <f t="shared" si="48"/>
        <v>19.474999999999429</v>
      </c>
      <c r="O1560" s="9">
        <f t="shared" si="49"/>
        <v>2.3580053551191673</v>
      </c>
    </row>
    <row r="1561" spans="14:15" x14ac:dyDescent="0.25">
      <c r="N1561" s="16">
        <f t="shared" si="48"/>
        <v>19.487499999999429</v>
      </c>
      <c r="O1561" s="9">
        <f t="shared" si="49"/>
        <v>2.3581299621173466</v>
      </c>
    </row>
    <row r="1562" spans="14:15" x14ac:dyDescent="0.25">
      <c r="N1562" s="16">
        <f t="shared" si="48"/>
        <v>19.499999999999428</v>
      </c>
      <c r="O1562" s="9">
        <f t="shared" si="49"/>
        <v>2.3582544892136301</v>
      </c>
    </row>
    <row r="1563" spans="14:15" x14ac:dyDescent="0.25">
      <c r="N1563" s="16">
        <f t="shared" si="48"/>
        <v>19.512499999999427</v>
      </c>
      <c r="O1563" s="9">
        <f t="shared" si="49"/>
        <v>2.3583789365104235</v>
      </c>
    </row>
    <row r="1564" spans="14:15" x14ac:dyDescent="0.25">
      <c r="N1564" s="16">
        <f t="shared" si="48"/>
        <v>19.524999999999427</v>
      </c>
      <c r="O1564" s="9">
        <f t="shared" si="49"/>
        <v>2.3585033041099353</v>
      </c>
    </row>
    <row r="1565" spans="14:15" x14ac:dyDescent="0.25">
      <c r="N1565" s="16">
        <f t="shared" si="48"/>
        <v>19.537499999999426</v>
      </c>
      <c r="O1565" s="9">
        <f t="shared" si="49"/>
        <v>2.3586275921141775</v>
      </c>
    </row>
    <row r="1566" spans="14:15" x14ac:dyDescent="0.25">
      <c r="N1566" s="16">
        <f t="shared" si="48"/>
        <v>19.549999999999425</v>
      </c>
      <c r="O1566" s="9">
        <f t="shared" si="49"/>
        <v>2.3587518006249675</v>
      </c>
    </row>
    <row r="1567" spans="14:15" x14ac:dyDescent="0.25">
      <c r="N1567" s="16">
        <f t="shared" si="48"/>
        <v>19.562499999999424</v>
      </c>
      <c r="O1567" s="9">
        <f t="shared" si="49"/>
        <v>2.3588759297439266</v>
      </c>
    </row>
    <row r="1568" spans="14:15" x14ac:dyDescent="0.25">
      <c r="N1568" s="16">
        <f t="shared" si="48"/>
        <v>19.574999999999424</v>
      </c>
      <c r="O1568" s="9">
        <f t="shared" si="49"/>
        <v>2.3589999795724821</v>
      </c>
    </row>
    <row r="1569" spans="14:15" x14ac:dyDescent="0.25">
      <c r="N1569" s="16">
        <f t="shared" si="48"/>
        <v>19.587499999999423</v>
      </c>
      <c r="O1569" s="9">
        <f t="shared" si="49"/>
        <v>2.3591239502118659</v>
      </c>
    </row>
    <row r="1570" spans="14:15" x14ac:dyDescent="0.25">
      <c r="N1570" s="16">
        <f t="shared" si="48"/>
        <v>19.599999999999422</v>
      </c>
      <c r="O1570" s="9">
        <f t="shared" si="49"/>
        <v>2.3592478417631173</v>
      </c>
    </row>
    <row r="1571" spans="14:15" x14ac:dyDescent="0.25">
      <c r="N1571" s="16">
        <f t="shared" si="48"/>
        <v>19.612499999999422</v>
      </c>
      <c r="O1571" s="9">
        <f t="shared" si="49"/>
        <v>2.3593716543270817</v>
      </c>
    </row>
    <row r="1572" spans="14:15" x14ac:dyDescent="0.25">
      <c r="N1572" s="16">
        <f t="shared" si="48"/>
        <v>19.624999999999421</v>
      </c>
      <c r="O1572" s="9">
        <f t="shared" si="49"/>
        <v>2.3594953880044116</v>
      </c>
    </row>
    <row r="1573" spans="14:15" x14ac:dyDescent="0.25">
      <c r="N1573" s="16">
        <f t="shared" si="48"/>
        <v>19.63749999999942</v>
      </c>
      <c r="O1573" s="9">
        <f t="shared" si="49"/>
        <v>2.3596190428955683</v>
      </c>
    </row>
    <row r="1574" spans="14:15" x14ac:dyDescent="0.25">
      <c r="N1574" s="16">
        <f t="shared" si="48"/>
        <v>19.649999999999419</v>
      </c>
      <c r="O1574" s="9">
        <f t="shared" si="49"/>
        <v>2.3597426191008197</v>
      </c>
    </row>
    <row r="1575" spans="14:15" x14ac:dyDescent="0.25">
      <c r="N1575" s="16">
        <f t="shared" si="48"/>
        <v>19.662499999999419</v>
      </c>
      <c r="O1575" s="9">
        <f t="shared" si="49"/>
        <v>2.3598661167202444</v>
      </c>
    </row>
    <row r="1576" spans="14:15" x14ac:dyDescent="0.25">
      <c r="N1576" s="16">
        <f t="shared" si="48"/>
        <v>19.674999999999418</v>
      </c>
      <c r="O1576" s="9">
        <f t="shared" si="49"/>
        <v>2.3599895358537277</v>
      </c>
    </row>
    <row r="1577" spans="14:15" x14ac:dyDescent="0.25">
      <c r="N1577" s="16">
        <f t="shared" si="48"/>
        <v>19.687499999999417</v>
      </c>
      <c r="O1577" s="9">
        <f t="shared" si="49"/>
        <v>2.3601128766009669</v>
      </c>
    </row>
    <row r="1578" spans="14:15" x14ac:dyDescent="0.25">
      <c r="N1578" s="16">
        <f t="shared" si="48"/>
        <v>19.699999999999417</v>
      </c>
      <c r="O1578" s="9">
        <f t="shared" si="49"/>
        <v>2.3602361390614681</v>
      </c>
    </row>
    <row r="1579" spans="14:15" x14ac:dyDescent="0.25">
      <c r="N1579" s="16">
        <f t="shared" si="48"/>
        <v>19.712499999999416</v>
      </c>
      <c r="O1579" s="9">
        <f t="shared" si="49"/>
        <v>2.3603593233345483</v>
      </c>
    </row>
    <row r="1580" spans="14:15" x14ac:dyDescent="0.25">
      <c r="N1580" s="16">
        <f t="shared" si="48"/>
        <v>19.724999999999415</v>
      </c>
      <c r="O1580" s="9">
        <f t="shared" si="49"/>
        <v>2.3604824295193367</v>
      </c>
    </row>
    <row r="1581" spans="14:15" x14ac:dyDescent="0.25">
      <c r="N1581" s="16">
        <f t="shared" si="48"/>
        <v>19.737499999999415</v>
      </c>
      <c r="O1581" s="9">
        <f t="shared" si="49"/>
        <v>2.3606054577147724</v>
      </c>
    </row>
    <row r="1582" spans="14:15" x14ac:dyDescent="0.25">
      <c r="N1582" s="16">
        <f t="shared" si="48"/>
        <v>19.749999999999414</v>
      </c>
      <c r="O1582" s="9">
        <f t="shared" si="49"/>
        <v>2.3607284080196074</v>
      </c>
    </row>
    <row r="1583" spans="14:15" x14ac:dyDescent="0.25">
      <c r="N1583" s="16">
        <f t="shared" si="48"/>
        <v>19.762499999999413</v>
      </c>
      <c r="O1583" s="9">
        <f t="shared" si="49"/>
        <v>2.360851280532406</v>
      </c>
    </row>
    <row r="1584" spans="14:15" x14ac:dyDescent="0.25">
      <c r="N1584" s="16">
        <f t="shared" si="48"/>
        <v>19.774999999999412</v>
      </c>
      <c r="O1584" s="9">
        <f t="shared" si="49"/>
        <v>2.3609740753515465</v>
      </c>
    </row>
    <row r="1585" spans="14:15" x14ac:dyDescent="0.25">
      <c r="N1585" s="16">
        <f t="shared" si="48"/>
        <v>19.787499999999412</v>
      </c>
      <c r="O1585" s="9">
        <f t="shared" si="49"/>
        <v>2.3610967925752191</v>
      </c>
    </row>
    <row r="1586" spans="14:15" x14ac:dyDescent="0.25">
      <c r="N1586" s="16">
        <f t="shared" si="48"/>
        <v>19.799999999999411</v>
      </c>
      <c r="O1586" s="9">
        <f t="shared" si="49"/>
        <v>2.3612194323014295</v>
      </c>
    </row>
    <row r="1587" spans="14:15" x14ac:dyDescent="0.25">
      <c r="N1587" s="16">
        <f t="shared" si="48"/>
        <v>19.81249999999941</v>
      </c>
      <c r="O1587" s="9">
        <f t="shared" si="49"/>
        <v>2.3613419946279968</v>
      </c>
    </row>
    <row r="1588" spans="14:15" x14ac:dyDescent="0.25">
      <c r="N1588" s="16">
        <f t="shared" si="48"/>
        <v>19.82499999999941</v>
      </c>
      <c r="O1588" s="9">
        <f t="shared" si="49"/>
        <v>2.3614644796525557</v>
      </c>
    </row>
    <row r="1589" spans="14:15" x14ac:dyDescent="0.25">
      <c r="N1589" s="16">
        <f t="shared" si="48"/>
        <v>19.837499999999409</v>
      </c>
      <c r="O1589" s="9">
        <f t="shared" si="49"/>
        <v>2.361586887472555</v>
      </c>
    </row>
    <row r="1590" spans="14:15" x14ac:dyDescent="0.25">
      <c r="N1590" s="16">
        <f t="shared" si="48"/>
        <v>19.849999999999408</v>
      </c>
      <c r="O1590" s="9">
        <f t="shared" si="49"/>
        <v>2.3617092181852617</v>
      </c>
    </row>
    <row r="1591" spans="14:15" x14ac:dyDescent="0.25">
      <c r="N1591" s="16">
        <f t="shared" si="48"/>
        <v>19.862499999999407</v>
      </c>
      <c r="O1591" s="9">
        <f t="shared" si="49"/>
        <v>2.3618314718877569</v>
      </c>
    </row>
    <row r="1592" spans="14:15" x14ac:dyDescent="0.25">
      <c r="N1592" s="16">
        <f t="shared" si="48"/>
        <v>19.874999999999407</v>
      </c>
      <c r="O1592" s="9">
        <f t="shared" si="49"/>
        <v>2.361953648676939</v>
      </c>
    </row>
    <row r="1593" spans="14:15" x14ac:dyDescent="0.25">
      <c r="N1593" s="16">
        <f t="shared" si="48"/>
        <v>19.887499999999406</v>
      </c>
      <c r="O1593" s="9">
        <f t="shared" si="49"/>
        <v>2.3620757486495245</v>
      </c>
    </row>
    <row r="1594" spans="14:15" x14ac:dyDescent="0.25">
      <c r="N1594" s="16">
        <f t="shared" si="48"/>
        <v>19.899999999999405</v>
      </c>
      <c r="O1594" s="9">
        <f t="shared" si="49"/>
        <v>2.3621977719020473</v>
      </c>
    </row>
    <row r="1595" spans="14:15" x14ac:dyDescent="0.25">
      <c r="N1595" s="16">
        <f t="shared" si="48"/>
        <v>19.912499999999405</v>
      </c>
      <c r="O1595" s="9">
        <f t="shared" si="49"/>
        <v>2.3623197185308582</v>
      </c>
    </row>
    <row r="1596" spans="14:15" x14ac:dyDescent="0.25">
      <c r="N1596" s="16">
        <f t="shared" si="48"/>
        <v>19.924999999999404</v>
      </c>
      <c r="O1596" s="9">
        <f t="shared" si="49"/>
        <v>2.3624415886321275</v>
      </c>
    </row>
    <row r="1597" spans="14:15" x14ac:dyDescent="0.25">
      <c r="N1597" s="16">
        <f t="shared" si="48"/>
        <v>19.937499999999403</v>
      </c>
      <c r="O1597" s="9">
        <f t="shared" si="49"/>
        <v>2.3625633823018455</v>
      </c>
    </row>
    <row r="1598" spans="14:15" x14ac:dyDescent="0.25">
      <c r="N1598" s="16">
        <f t="shared" si="48"/>
        <v>19.949999999999402</v>
      </c>
      <c r="O1598" s="9">
        <f t="shared" si="49"/>
        <v>2.3626850996358209</v>
      </c>
    </row>
    <row r="1599" spans="14:15" x14ac:dyDescent="0.25">
      <c r="N1599" s="16">
        <f t="shared" si="48"/>
        <v>19.962499999999402</v>
      </c>
      <c r="O1599" s="9">
        <f t="shared" si="49"/>
        <v>2.362806740729682</v>
      </c>
    </row>
    <row r="1600" spans="14:15" x14ac:dyDescent="0.25">
      <c r="N1600" s="16">
        <f t="shared" si="48"/>
        <v>19.974999999999401</v>
      </c>
      <c r="O1600" s="9">
        <f t="shared" si="49"/>
        <v>2.3629283056788783</v>
      </c>
    </row>
    <row r="1601" spans="14:15" x14ac:dyDescent="0.25">
      <c r="N1601" s="16">
        <f t="shared" si="48"/>
        <v>19.9874999999994</v>
      </c>
      <c r="O1601" s="9">
        <f t="shared" si="49"/>
        <v>2.3630497945786804</v>
      </c>
    </row>
    <row r="1602" spans="14:15" x14ac:dyDescent="0.25">
      <c r="N1602" s="16">
        <f t="shared" si="48"/>
        <v>19.9999999999994</v>
      </c>
      <c r="O1602" s="9">
        <f t="shared" si="49"/>
        <v>2.3631712075241795</v>
      </c>
    </row>
    <row r="1603" spans="14:15" x14ac:dyDescent="0.25">
      <c r="N1603" s="16">
        <f t="shared" ref="N1603:N1666" si="50">N1602+$J$22</f>
        <v>20.012499999999399</v>
      </c>
      <c r="O1603" s="9">
        <f t="shared" ref="O1603:O1666" si="51">0.1942*LN(N1603)+1.7814</f>
        <v>2.3632925446102884</v>
      </c>
    </row>
    <row r="1604" spans="14:15" x14ac:dyDescent="0.25">
      <c r="N1604" s="16">
        <f t="shared" si="50"/>
        <v>20.024999999999398</v>
      </c>
      <c r="O1604" s="9">
        <f t="shared" si="51"/>
        <v>2.3634138059317431</v>
      </c>
    </row>
    <row r="1605" spans="14:15" x14ac:dyDescent="0.25">
      <c r="N1605" s="16">
        <f t="shared" si="50"/>
        <v>20.037499999999397</v>
      </c>
      <c r="O1605" s="9">
        <f t="shared" si="51"/>
        <v>2.3635349915831014</v>
      </c>
    </row>
    <row r="1606" spans="14:15" x14ac:dyDescent="0.25">
      <c r="N1606" s="16">
        <f t="shared" si="50"/>
        <v>20.049999999999397</v>
      </c>
      <c r="O1606" s="9">
        <f t="shared" si="51"/>
        <v>2.3636561016587452</v>
      </c>
    </row>
    <row r="1607" spans="14:15" x14ac:dyDescent="0.25">
      <c r="N1607" s="16">
        <f t="shared" si="50"/>
        <v>20.062499999999396</v>
      </c>
      <c r="O1607" s="9">
        <f t="shared" si="51"/>
        <v>2.3637771362528781</v>
      </c>
    </row>
    <row r="1608" spans="14:15" x14ac:dyDescent="0.25">
      <c r="N1608" s="16">
        <f t="shared" si="50"/>
        <v>20.074999999999395</v>
      </c>
      <c r="O1608" s="9">
        <f t="shared" si="51"/>
        <v>2.363898095459529</v>
      </c>
    </row>
    <row r="1609" spans="14:15" x14ac:dyDescent="0.25">
      <c r="N1609" s="16">
        <f t="shared" si="50"/>
        <v>20.087499999999395</v>
      </c>
      <c r="O1609" s="9">
        <f t="shared" si="51"/>
        <v>2.3640189793725517</v>
      </c>
    </row>
    <row r="1610" spans="14:15" x14ac:dyDescent="0.25">
      <c r="N1610" s="16">
        <f t="shared" si="50"/>
        <v>20.099999999999394</v>
      </c>
      <c r="O1610" s="9">
        <f t="shared" si="51"/>
        <v>2.3641397880856232</v>
      </c>
    </row>
    <row r="1611" spans="14:15" x14ac:dyDescent="0.25">
      <c r="N1611" s="16">
        <f t="shared" si="50"/>
        <v>20.112499999999393</v>
      </c>
      <c r="O1611" s="9">
        <f t="shared" si="51"/>
        <v>2.3642605216922474</v>
      </c>
    </row>
    <row r="1612" spans="14:15" x14ac:dyDescent="0.25">
      <c r="N1612" s="16">
        <f t="shared" si="50"/>
        <v>20.124999999999392</v>
      </c>
      <c r="O1612" s="9">
        <f t="shared" si="51"/>
        <v>2.3643811802857528</v>
      </c>
    </row>
    <row r="1613" spans="14:15" x14ac:dyDescent="0.25">
      <c r="N1613" s="16">
        <f t="shared" si="50"/>
        <v>20.137499999999392</v>
      </c>
      <c r="O1613" s="9">
        <f t="shared" si="51"/>
        <v>2.3645017639592947</v>
      </c>
    </row>
    <row r="1614" spans="14:15" x14ac:dyDescent="0.25">
      <c r="N1614" s="16">
        <f t="shared" si="50"/>
        <v>20.149999999999391</v>
      </c>
      <c r="O1614" s="9">
        <f t="shared" si="51"/>
        <v>2.364622272805855</v>
      </c>
    </row>
    <row r="1615" spans="14:15" x14ac:dyDescent="0.25">
      <c r="N1615" s="16">
        <f t="shared" si="50"/>
        <v>20.16249999999939</v>
      </c>
      <c r="O1615" s="9">
        <f t="shared" si="51"/>
        <v>2.3647427069182418</v>
      </c>
    </row>
    <row r="1616" spans="14:15" x14ac:dyDescent="0.25">
      <c r="N1616" s="16">
        <f t="shared" si="50"/>
        <v>20.17499999999939</v>
      </c>
      <c r="O1616" s="9">
        <f t="shared" si="51"/>
        <v>2.3648630663890917</v>
      </c>
    </row>
    <row r="1617" spans="14:15" x14ac:dyDescent="0.25">
      <c r="N1617" s="16">
        <f t="shared" si="50"/>
        <v>20.187499999999389</v>
      </c>
      <c r="O1617" s="9">
        <f t="shared" si="51"/>
        <v>2.3649833513108689</v>
      </c>
    </row>
    <row r="1618" spans="14:15" x14ac:dyDescent="0.25">
      <c r="N1618" s="16">
        <f t="shared" si="50"/>
        <v>20.199999999999388</v>
      </c>
      <c r="O1618" s="9">
        <f t="shared" si="51"/>
        <v>2.3651035617758644</v>
      </c>
    </row>
    <row r="1619" spans="14:15" x14ac:dyDescent="0.25">
      <c r="N1619" s="16">
        <f t="shared" si="50"/>
        <v>20.212499999999388</v>
      </c>
      <c r="O1619" s="9">
        <f t="shared" si="51"/>
        <v>2.3652236978762007</v>
      </c>
    </row>
    <row r="1620" spans="14:15" x14ac:dyDescent="0.25">
      <c r="N1620" s="16">
        <f t="shared" si="50"/>
        <v>20.224999999999387</v>
      </c>
      <c r="O1620" s="9">
        <f t="shared" si="51"/>
        <v>2.3653437597038272</v>
      </c>
    </row>
    <row r="1621" spans="14:15" x14ac:dyDescent="0.25">
      <c r="N1621" s="16">
        <f t="shared" si="50"/>
        <v>20.237499999999386</v>
      </c>
      <c r="O1621" s="9">
        <f t="shared" si="51"/>
        <v>2.3654637473505229</v>
      </c>
    </row>
    <row r="1622" spans="14:15" x14ac:dyDescent="0.25">
      <c r="N1622" s="16">
        <f t="shared" si="50"/>
        <v>20.249999999999385</v>
      </c>
      <c r="O1622" s="9">
        <f t="shared" si="51"/>
        <v>2.3655836609078991</v>
      </c>
    </row>
    <row r="1623" spans="14:15" x14ac:dyDescent="0.25">
      <c r="N1623" s="16">
        <f t="shared" si="50"/>
        <v>20.262499999999385</v>
      </c>
      <c r="O1623" s="9">
        <f t="shared" si="51"/>
        <v>2.3657035004673945</v>
      </c>
    </row>
    <row r="1624" spans="14:15" x14ac:dyDescent="0.25">
      <c r="N1624" s="16">
        <f t="shared" si="50"/>
        <v>20.274999999999384</v>
      </c>
      <c r="O1624" s="9">
        <f t="shared" si="51"/>
        <v>2.3658232661202812</v>
      </c>
    </row>
    <row r="1625" spans="14:15" x14ac:dyDescent="0.25">
      <c r="N1625" s="16">
        <f t="shared" si="50"/>
        <v>20.287499999999383</v>
      </c>
      <c r="O1625" s="9">
        <f t="shared" si="51"/>
        <v>2.3659429579576603</v>
      </c>
    </row>
    <row r="1626" spans="14:15" x14ac:dyDescent="0.25">
      <c r="N1626" s="16">
        <f t="shared" si="50"/>
        <v>20.299999999999383</v>
      </c>
      <c r="O1626" s="9">
        <f t="shared" si="51"/>
        <v>2.3660625760704654</v>
      </c>
    </row>
    <row r="1627" spans="14:15" x14ac:dyDescent="0.25">
      <c r="N1627" s="16">
        <f t="shared" si="50"/>
        <v>20.312499999999382</v>
      </c>
      <c r="O1627" s="9">
        <f t="shared" si="51"/>
        <v>2.366182120549464</v>
      </c>
    </row>
    <row r="1628" spans="14:15" x14ac:dyDescent="0.25">
      <c r="N1628" s="16">
        <f t="shared" si="50"/>
        <v>20.324999999999381</v>
      </c>
      <c r="O1628" s="9">
        <f t="shared" si="51"/>
        <v>2.3663015914852528</v>
      </c>
    </row>
    <row r="1629" spans="14:15" x14ac:dyDescent="0.25">
      <c r="N1629" s="16">
        <f t="shared" si="50"/>
        <v>20.33749999999938</v>
      </c>
      <c r="O1629" s="9">
        <f t="shared" si="51"/>
        <v>2.3664209889682635</v>
      </c>
    </row>
    <row r="1630" spans="14:15" x14ac:dyDescent="0.25">
      <c r="N1630" s="16">
        <f t="shared" si="50"/>
        <v>20.34999999999938</v>
      </c>
      <c r="O1630" s="9">
        <f t="shared" si="51"/>
        <v>2.3665403130887612</v>
      </c>
    </row>
    <row r="1631" spans="14:15" x14ac:dyDescent="0.25">
      <c r="N1631" s="16">
        <f t="shared" si="50"/>
        <v>20.362499999999379</v>
      </c>
      <c r="O1631" s="9">
        <f t="shared" si="51"/>
        <v>2.3666595639368433</v>
      </c>
    </row>
    <row r="1632" spans="14:15" x14ac:dyDescent="0.25">
      <c r="N1632" s="16">
        <f t="shared" si="50"/>
        <v>20.374999999999378</v>
      </c>
      <c r="O1632" s="9">
        <f t="shared" si="51"/>
        <v>2.3667787416024435</v>
      </c>
    </row>
    <row r="1633" spans="14:15" x14ac:dyDescent="0.25">
      <c r="N1633" s="16">
        <f t="shared" si="50"/>
        <v>20.387499999999378</v>
      </c>
      <c r="O1633" s="9">
        <f t="shared" si="51"/>
        <v>2.3668978461753274</v>
      </c>
    </row>
    <row r="1634" spans="14:15" x14ac:dyDescent="0.25">
      <c r="N1634" s="16">
        <f t="shared" si="50"/>
        <v>20.399999999999377</v>
      </c>
      <c r="O1634" s="9">
        <f t="shared" si="51"/>
        <v>2.3670168777450975</v>
      </c>
    </row>
    <row r="1635" spans="14:15" x14ac:dyDescent="0.25">
      <c r="N1635" s="16">
        <f t="shared" si="50"/>
        <v>20.412499999999376</v>
      </c>
      <c r="O1635" s="9">
        <f t="shared" si="51"/>
        <v>2.3671358364011907</v>
      </c>
    </row>
    <row r="1636" spans="14:15" x14ac:dyDescent="0.25">
      <c r="N1636" s="16">
        <f t="shared" si="50"/>
        <v>20.424999999999375</v>
      </c>
      <c r="O1636" s="9">
        <f t="shared" si="51"/>
        <v>2.3672547222328806</v>
      </c>
    </row>
    <row r="1637" spans="14:15" x14ac:dyDescent="0.25">
      <c r="N1637" s="16">
        <f t="shared" si="50"/>
        <v>20.437499999999375</v>
      </c>
      <c r="O1637" s="9">
        <f t="shared" si="51"/>
        <v>2.3673735353292753</v>
      </c>
    </row>
    <row r="1638" spans="14:15" x14ac:dyDescent="0.25">
      <c r="N1638" s="16">
        <f t="shared" si="50"/>
        <v>20.449999999999374</v>
      </c>
      <c r="O1638" s="9">
        <f t="shared" si="51"/>
        <v>2.3674922757793211</v>
      </c>
    </row>
    <row r="1639" spans="14:15" x14ac:dyDescent="0.25">
      <c r="N1639" s="16">
        <f t="shared" si="50"/>
        <v>20.462499999999373</v>
      </c>
      <c r="O1639" s="9">
        <f t="shared" si="51"/>
        <v>2.3676109436718007</v>
      </c>
    </row>
    <row r="1640" spans="14:15" x14ac:dyDescent="0.25">
      <c r="N1640" s="16">
        <f t="shared" si="50"/>
        <v>20.474999999999373</v>
      </c>
      <c r="O1640" s="9">
        <f t="shared" si="51"/>
        <v>2.3677295390953339</v>
      </c>
    </row>
    <row r="1641" spans="14:15" x14ac:dyDescent="0.25">
      <c r="N1641" s="16">
        <f t="shared" si="50"/>
        <v>20.487499999999372</v>
      </c>
      <c r="O1641" s="9">
        <f t="shared" si="51"/>
        <v>2.3678480621383784</v>
      </c>
    </row>
    <row r="1642" spans="14:15" x14ac:dyDescent="0.25">
      <c r="N1642" s="16">
        <f t="shared" si="50"/>
        <v>20.499999999999371</v>
      </c>
      <c r="O1642" s="9">
        <f t="shared" si="51"/>
        <v>2.3679665128892293</v>
      </c>
    </row>
    <row r="1643" spans="14:15" x14ac:dyDescent="0.25">
      <c r="N1643" s="16">
        <f t="shared" si="50"/>
        <v>20.51249999999937</v>
      </c>
      <c r="O1643" s="9">
        <f t="shared" si="51"/>
        <v>2.368084891436022</v>
      </c>
    </row>
    <row r="1644" spans="14:15" x14ac:dyDescent="0.25">
      <c r="N1644" s="16">
        <f t="shared" si="50"/>
        <v>20.52499999999937</v>
      </c>
      <c r="O1644" s="9">
        <f t="shared" si="51"/>
        <v>2.3682031978667295</v>
      </c>
    </row>
    <row r="1645" spans="14:15" x14ac:dyDescent="0.25">
      <c r="N1645" s="16">
        <f t="shared" si="50"/>
        <v>20.537499999999369</v>
      </c>
      <c r="O1645" s="9">
        <f t="shared" si="51"/>
        <v>2.3683214322691639</v>
      </c>
    </row>
    <row r="1646" spans="14:15" x14ac:dyDescent="0.25">
      <c r="N1646" s="16">
        <f t="shared" si="50"/>
        <v>20.549999999999368</v>
      </c>
      <c r="O1646" s="9">
        <f t="shared" si="51"/>
        <v>2.3684395947309778</v>
      </c>
    </row>
    <row r="1647" spans="14:15" x14ac:dyDescent="0.25">
      <c r="N1647" s="16">
        <f t="shared" si="50"/>
        <v>20.562499999999368</v>
      </c>
      <c r="O1647" s="9">
        <f t="shared" si="51"/>
        <v>2.3685576853396642</v>
      </c>
    </row>
    <row r="1648" spans="14:15" x14ac:dyDescent="0.25">
      <c r="N1648" s="16">
        <f t="shared" si="50"/>
        <v>20.574999999999367</v>
      </c>
      <c r="O1648" s="9">
        <f t="shared" si="51"/>
        <v>2.3686757041825546</v>
      </c>
    </row>
    <row r="1649" spans="14:15" x14ac:dyDescent="0.25">
      <c r="N1649" s="16">
        <f t="shared" si="50"/>
        <v>20.587499999999366</v>
      </c>
      <c r="O1649" s="9">
        <f t="shared" si="51"/>
        <v>2.3687936513468242</v>
      </c>
    </row>
    <row r="1650" spans="14:15" x14ac:dyDescent="0.25">
      <c r="N1650" s="16">
        <f t="shared" si="50"/>
        <v>20.599999999999365</v>
      </c>
      <c r="O1650" s="9">
        <f t="shared" si="51"/>
        <v>2.3689115269194874</v>
      </c>
    </row>
    <row r="1651" spans="14:15" x14ac:dyDescent="0.25">
      <c r="N1651" s="16">
        <f t="shared" si="50"/>
        <v>20.612499999999365</v>
      </c>
      <c r="O1651" s="9">
        <f t="shared" si="51"/>
        <v>2.3690293309874004</v>
      </c>
    </row>
    <row r="1652" spans="14:15" x14ac:dyDescent="0.25">
      <c r="N1652" s="16">
        <f t="shared" si="50"/>
        <v>20.624999999999364</v>
      </c>
      <c r="O1652" s="9">
        <f t="shared" si="51"/>
        <v>2.3691470636372629</v>
      </c>
    </row>
    <row r="1653" spans="14:15" x14ac:dyDescent="0.25">
      <c r="N1653" s="16">
        <f t="shared" si="50"/>
        <v>20.637499999999363</v>
      </c>
      <c r="O1653" s="9">
        <f t="shared" si="51"/>
        <v>2.3692647249556154</v>
      </c>
    </row>
    <row r="1654" spans="14:15" x14ac:dyDescent="0.25">
      <c r="N1654" s="16">
        <f t="shared" si="50"/>
        <v>20.649999999999363</v>
      </c>
      <c r="O1654" s="9">
        <f t="shared" si="51"/>
        <v>2.3693823150288416</v>
      </c>
    </row>
    <row r="1655" spans="14:15" x14ac:dyDescent="0.25">
      <c r="N1655" s="16">
        <f t="shared" si="50"/>
        <v>20.662499999999362</v>
      </c>
      <c r="O1655" s="9">
        <f t="shared" si="51"/>
        <v>2.369499833943169</v>
      </c>
    </row>
    <row r="1656" spans="14:15" x14ac:dyDescent="0.25">
      <c r="N1656" s="16">
        <f t="shared" si="50"/>
        <v>20.674999999999361</v>
      </c>
      <c r="O1656" s="9">
        <f t="shared" si="51"/>
        <v>2.3696172817846684</v>
      </c>
    </row>
    <row r="1657" spans="14:15" x14ac:dyDescent="0.25">
      <c r="N1657" s="16">
        <f t="shared" si="50"/>
        <v>20.687499999999361</v>
      </c>
      <c r="O1657" s="9">
        <f t="shared" si="51"/>
        <v>2.3697346586392545</v>
      </c>
    </row>
    <row r="1658" spans="14:15" x14ac:dyDescent="0.25">
      <c r="N1658" s="16">
        <f t="shared" si="50"/>
        <v>20.69999999999936</v>
      </c>
      <c r="O1658" s="9">
        <f t="shared" si="51"/>
        <v>2.369851964592685</v>
      </c>
    </row>
    <row r="1659" spans="14:15" x14ac:dyDescent="0.25">
      <c r="N1659" s="16">
        <f t="shared" si="50"/>
        <v>20.712499999999359</v>
      </c>
      <c r="O1659" s="9">
        <f t="shared" si="51"/>
        <v>2.3699691997305647</v>
      </c>
    </row>
    <row r="1660" spans="14:15" x14ac:dyDescent="0.25">
      <c r="N1660" s="16">
        <f t="shared" si="50"/>
        <v>20.724999999999358</v>
      </c>
      <c r="O1660" s="9">
        <f t="shared" si="51"/>
        <v>2.3700863641383418</v>
      </c>
    </row>
    <row r="1661" spans="14:15" x14ac:dyDescent="0.25">
      <c r="N1661" s="16">
        <f t="shared" si="50"/>
        <v>20.737499999999358</v>
      </c>
      <c r="O1661" s="9">
        <f t="shared" si="51"/>
        <v>2.3702034579013107</v>
      </c>
    </row>
    <row r="1662" spans="14:15" x14ac:dyDescent="0.25">
      <c r="N1662" s="16">
        <f t="shared" si="50"/>
        <v>20.749999999999357</v>
      </c>
      <c r="O1662" s="9">
        <f t="shared" si="51"/>
        <v>2.3703204811046108</v>
      </c>
    </row>
    <row r="1663" spans="14:15" x14ac:dyDescent="0.25">
      <c r="N1663" s="16">
        <f t="shared" si="50"/>
        <v>20.762499999999356</v>
      </c>
      <c r="O1663" s="9">
        <f t="shared" si="51"/>
        <v>2.3704374338332279</v>
      </c>
    </row>
    <row r="1664" spans="14:15" x14ac:dyDescent="0.25">
      <c r="N1664" s="16">
        <f t="shared" si="50"/>
        <v>20.774999999999356</v>
      </c>
      <c r="O1664" s="9">
        <f t="shared" si="51"/>
        <v>2.3705543161719955</v>
      </c>
    </row>
    <row r="1665" spans="14:15" x14ac:dyDescent="0.25">
      <c r="N1665" s="16">
        <f t="shared" si="50"/>
        <v>20.787499999999355</v>
      </c>
      <c r="O1665" s="9">
        <f t="shared" si="51"/>
        <v>2.370671128205593</v>
      </c>
    </row>
    <row r="1666" spans="14:15" x14ac:dyDescent="0.25">
      <c r="N1666" s="16">
        <f t="shared" si="50"/>
        <v>20.799999999999354</v>
      </c>
      <c r="O1666" s="9">
        <f t="shared" si="51"/>
        <v>2.3707878700185465</v>
      </c>
    </row>
    <row r="1667" spans="14:15" x14ac:dyDescent="0.25">
      <c r="N1667" s="16">
        <f t="shared" ref="N1667:N1730" si="52">N1666+$J$22</f>
        <v>20.812499999999353</v>
      </c>
      <c r="O1667" s="9">
        <f t="shared" ref="O1667:O1730" si="53">0.1942*LN(N1667)+1.7814</f>
        <v>2.3709045416952308</v>
      </c>
    </row>
    <row r="1668" spans="14:15" x14ac:dyDescent="0.25">
      <c r="N1668" s="16">
        <f t="shared" si="52"/>
        <v>20.824999999999353</v>
      </c>
      <c r="O1668" s="9">
        <f t="shared" si="53"/>
        <v>2.3710211433198687</v>
      </c>
    </row>
    <row r="1669" spans="14:15" x14ac:dyDescent="0.25">
      <c r="N1669" s="16">
        <f t="shared" si="52"/>
        <v>20.837499999999352</v>
      </c>
      <c r="O1669" s="9">
        <f t="shared" si="53"/>
        <v>2.3711376749765307</v>
      </c>
    </row>
    <row r="1670" spans="14:15" x14ac:dyDescent="0.25">
      <c r="N1670" s="16">
        <f t="shared" si="52"/>
        <v>20.849999999999351</v>
      </c>
      <c r="O1670" s="9">
        <f t="shared" si="53"/>
        <v>2.3712541367491364</v>
      </c>
    </row>
    <row r="1671" spans="14:15" x14ac:dyDescent="0.25">
      <c r="N1671" s="16">
        <f t="shared" si="52"/>
        <v>20.862499999999351</v>
      </c>
      <c r="O1671" s="9">
        <f t="shared" si="53"/>
        <v>2.3713705287214548</v>
      </c>
    </row>
    <row r="1672" spans="14:15" x14ac:dyDescent="0.25">
      <c r="N1672" s="16">
        <f t="shared" si="52"/>
        <v>20.87499999999935</v>
      </c>
      <c r="O1672" s="9">
        <f t="shared" si="53"/>
        <v>2.3714868509771039</v>
      </c>
    </row>
    <row r="1673" spans="14:15" x14ac:dyDescent="0.25">
      <c r="N1673" s="16">
        <f t="shared" si="52"/>
        <v>20.887499999999349</v>
      </c>
      <c r="O1673" s="9">
        <f t="shared" si="53"/>
        <v>2.3716031035995515</v>
      </c>
    </row>
    <row r="1674" spans="14:15" x14ac:dyDescent="0.25">
      <c r="N1674" s="16">
        <f t="shared" si="52"/>
        <v>20.899999999999348</v>
      </c>
      <c r="O1674" s="9">
        <f t="shared" si="53"/>
        <v>2.3717192866721168</v>
      </c>
    </row>
    <row r="1675" spans="14:15" x14ac:dyDescent="0.25">
      <c r="N1675" s="16">
        <f t="shared" si="52"/>
        <v>20.912499999999348</v>
      </c>
      <c r="O1675" s="9">
        <f t="shared" si="53"/>
        <v>2.3718354002779676</v>
      </c>
    </row>
    <row r="1676" spans="14:15" x14ac:dyDescent="0.25">
      <c r="N1676" s="16">
        <f t="shared" si="52"/>
        <v>20.924999999999347</v>
      </c>
      <c r="O1676" s="9">
        <f t="shared" si="53"/>
        <v>2.371951444500124</v>
      </c>
    </row>
    <row r="1677" spans="14:15" x14ac:dyDescent="0.25">
      <c r="N1677" s="16">
        <f t="shared" si="52"/>
        <v>20.937499999999346</v>
      </c>
      <c r="O1677" s="9">
        <f t="shared" si="53"/>
        <v>2.3720674194214566</v>
      </c>
    </row>
    <row r="1678" spans="14:15" x14ac:dyDescent="0.25">
      <c r="N1678" s="16">
        <f t="shared" si="52"/>
        <v>20.949999999999346</v>
      </c>
      <c r="O1678" s="9">
        <f t="shared" si="53"/>
        <v>2.3721833251246882</v>
      </c>
    </row>
    <row r="1679" spans="14:15" x14ac:dyDescent="0.25">
      <c r="N1679" s="16">
        <f t="shared" si="52"/>
        <v>20.962499999999345</v>
      </c>
      <c r="O1679" s="9">
        <f t="shared" si="53"/>
        <v>2.3722991616923936</v>
      </c>
    </row>
    <row r="1680" spans="14:15" x14ac:dyDescent="0.25">
      <c r="N1680" s="16">
        <f t="shared" si="52"/>
        <v>20.974999999999344</v>
      </c>
      <c r="O1680" s="9">
        <f t="shared" si="53"/>
        <v>2.3724149292069989</v>
      </c>
    </row>
    <row r="1681" spans="14:15" x14ac:dyDescent="0.25">
      <c r="N1681" s="16">
        <f t="shared" si="52"/>
        <v>20.987499999999343</v>
      </c>
      <c r="O1681" s="9">
        <f t="shared" si="53"/>
        <v>2.3725306277507849</v>
      </c>
    </row>
    <row r="1682" spans="14:15" x14ac:dyDescent="0.25">
      <c r="N1682" s="16">
        <f t="shared" si="52"/>
        <v>20.999999999999343</v>
      </c>
      <c r="O1682" s="9">
        <f t="shared" si="53"/>
        <v>2.3726462574058829</v>
      </c>
    </row>
    <row r="1683" spans="14:15" x14ac:dyDescent="0.25">
      <c r="N1683" s="16">
        <f t="shared" si="52"/>
        <v>21.012499999999342</v>
      </c>
      <c r="O1683" s="9">
        <f t="shared" si="53"/>
        <v>2.3727618182542796</v>
      </c>
    </row>
    <row r="1684" spans="14:15" x14ac:dyDescent="0.25">
      <c r="N1684" s="16">
        <f t="shared" si="52"/>
        <v>21.024999999999341</v>
      </c>
      <c r="O1684" s="9">
        <f t="shared" si="53"/>
        <v>2.372877310377814</v>
      </c>
    </row>
    <row r="1685" spans="14:15" x14ac:dyDescent="0.25">
      <c r="N1685" s="16">
        <f t="shared" si="52"/>
        <v>21.037499999999341</v>
      </c>
      <c r="O1685" s="9">
        <f t="shared" si="53"/>
        <v>2.3729927338581809</v>
      </c>
    </row>
    <row r="1686" spans="14:15" x14ac:dyDescent="0.25">
      <c r="N1686" s="16">
        <f t="shared" si="52"/>
        <v>21.04999999999934</v>
      </c>
      <c r="O1686" s="9">
        <f t="shared" si="53"/>
        <v>2.3731080887769274</v>
      </c>
    </row>
    <row r="1687" spans="14:15" x14ac:dyDescent="0.25">
      <c r="N1687" s="16">
        <f t="shared" si="52"/>
        <v>21.062499999999339</v>
      </c>
      <c r="O1687" s="9">
        <f t="shared" si="53"/>
        <v>2.3732233752154572</v>
      </c>
    </row>
    <row r="1688" spans="14:15" x14ac:dyDescent="0.25">
      <c r="N1688" s="16">
        <f t="shared" si="52"/>
        <v>21.074999999999338</v>
      </c>
      <c r="O1688" s="9">
        <f t="shared" si="53"/>
        <v>2.3733385932550277</v>
      </c>
    </row>
    <row r="1689" spans="14:15" x14ac:dyDescent="0.25">
      <c r="N1689" s="16">
        <f t="shared" si="52"/>
        <v>21.087499999999338</v>
      </c>
      <c r="O1689" s="9">
        <f t="shared" si="53"/>
        <v>2.3734537429767535</v>
      </c>
    </row>
    <row r="1690" spans="14:15" x14ac:dyDescent="0.25">
      <c r="N1690" s="16">
        <f t="shared" si="52"/>
        <v>21.099999999999337</v>
      </c>
      <c r="O1690" s="9">
        <f t="shared" si="53"/>
        <v>2.3735688244616027</v>
      </c>
    </row>
    <row r="1691" spans="14:15" x14ac:dyDescent="0.25">
      <c r="N1691" s="16">
        <f t="shared" si="52"/>
        <v>21.112499999999336</v>
      </c>
      <c r="O1691" s="9">
        <f t="shared" si="53"/>
        <v>2.3736838377904008</v>
      </c>
    </row>
    <row r="1692" spans="14:15" x14ac:dyDescent="0.25">
      <c r="N1692" s="16">
        <f t="shared" si="52"/>
        <v>21.124999999999336</v>
      </c>
      <c r="O1692" s="9">
        <f t="shared" si="53"/>
        <v>2.3737987830438305</v>
      </c>
    </row>
    <row r="1693" spans="14:15" x14ac:dyDescent="0.25">
      <c r="N1693" s="16">
        <f t="shared" si="52"/>
        <v>21.137499999999335</v>
      </c>
      <c r="O1693" s="9">
        <f t="shared" si="53"/>
        <v>2.3739136603024305</v>
      </c>
    </row>
    <row r="1694" spans="14:15" x14ac:dyDescent="0.25">
      <c r="N1694" s="16">
        <f t="shared" si="52"/>
        <v>21.149999999999334</v>
      </c>
      <c r="O1694" s="9">
        <f t="shared" si="53"/>
        <v>2.3740284696465963</v>
      </c>
    </row>
    <row r="1695" spans="14:15" x14ac:dyDescent="0.25">
      <c r="N1695" s="16">
        <f t="shared" si="52"/>
        <v>21.162499999999334</v>
      </c>
      <c r="O1695" s="9">
        <f t="shared" si="53"/>
        <v>2.3741432111565812</v>
      </c>
    </row>
    <row r="1696" spans="14:15" x14ac:dyDescent="0.25">
      <c r="N1696" s="16">
        <f t="shared" si="52"/>
        <v>21.174999999999333</v>
      </c>
      <c r="O1696" s="9">
        <f t="shared" si="53"/>
        <v>2.3742578849124967</v>
      </c>
    </row>
    <row r="1697" spans="14:15" x14ac:dyDescent="0.25">
      <c r="N1697" s="16">
        <f t="shared" si="52"/>
        <v>21.187499999999332</v>
      </c>
      <c r="O1697" s="9">
        <f t="shared" si="53"/>
        <v>2.374372490994312</v>
      </c>
    </row>
    <row r="1698" spans="14:15" x14ac:dyDescent="0.25">
      <c r="N1698" s="16">
        <f t="shared" si="52"/>
        <v>21.199999999999331</v>
      </c>
      <c r="O1698" s="9">
        <f t="shared" si="53"/>
        <v>2.3744870294818554</v>
      </c>
    </row>
    <row r="1699" spans="14:15" x14ac:dyDescent="0.25">
      <c r="N1699" s="16">
        <f t="shared" si="52"/>
        <v>21.212499999999331</v>
      </c>
      <c r="O1699" s="9">
        <f t="shared" si="53"/>
        <v>2.3746015004548129</v>
      </c>
    </row>
    <row r="1700" spans="14:15" x14ac:dyDescent="0.25">
      <c r="N1700" s="16">
        <f t="shared" si="52"/>
        <v>21.22499999999933</v>
      </c>
      <c r="O1700" s="9">
        <f t="shared" si="53"/>
        <v>2.3747159039927315</v>
      </c>
    </row>
    <row r="1701" spans="14:15" x14ac:dyDescent="0.25">
      <c r="N1701" s="16">
        <f t="shared" si="52"/>
        <v>21.237499999999329</v>
      </c>
      <c r="O1701" s="9">
        <f t="shared" si="53"/>
        <v>2.3748302401750152</v>
      </c>
    </row>
    <row r="1702" spans="14:15" x14ac:dyDescent="0.25">
      <c r="N1702" s="16">
        <f t="shared" si="52"/>
        <v>21.249999999999329</v>
      </c>
      <c r="O1702" s="9">
        <f t="shared" si="53"/>
        <v>2.3749445090809305</v>
      </c>
    </row>
    <row r="1703" spans="14:15" x14ac:dyDescent="0.25">
      <c r="N1703" s="16">
        <f t="shared" si="52"/>
        <v>21.262499999999328</v>
      </c>
      <c r="O1703" s="9">
        <f t="shared" si="53"/>
        <v>2.3750587107896024</v>
      </c>
    </row>
    <row r="1704" spans="14:15" x14ac:dyDescent="0.25">
      <c r="N1704" s="16">
        <f t="shared" si="52"/>
        <v>21.274999999999327</v>
      </c>
      <c r="O1704" s="9">
        <f t="shared" si="53"/>
        <v>2.3751728453800167</v>
      </c>
    </row>
    <row r="1705" spans="14:15" x14ac:dyDescent="0.25">
      <c r="N1705" s="16">
        <f t="shared" si="52"/>
        <v>21.287499999999326</v>
      </c>
      <c r="O1705" s="9">
        <f t="shared" si="53"/>
        <v>2.3752869129310201</v>
      </c>
    </row>
    <row r="1706" spans="14:15" x14ac:dyDescent="0.25">
      <c r="N1706" s="16">
        <f t="shared" si="52"/>
        <v>21.299999999999326</v>
      </c>
      <c r="O1706" s="9">
        <f t="shared" si="53"/>
        <v>2.3754009135213208</v>
      </c>
    </row>
    <row r="1707" spans="14:15" x14ac:dyDescent="0.25">
      <c r="N1707" s="16">
        <f t="shared" si="52"/>
        <v>21.312499999999325</v>
      </c>
      <c r="O1707" s="9">
        <f t="shared" si="53"/>
        <v>2.3755148472294874</v>
      </c>
    </row>
    <row r="1708" spans="14:15" x14ac:dyDescent="0.25">
      <c r="N1708" s="16">
        <f t="shared" si="52"/>
        <v>21.324999999999324</v>
      </c>
      <c r="O1708" s="9">
        <f t="shared" si="53"/>
        <v>2.3756287141339518</v>
      </c>
    </row>
    <row r="1709" spans="14:15" x14ac:dyDescent="0.25">
      <c r="N1709" s="16">
        <f t="shared" si="52"/>
        <v>21.337499999999324</v>
      </c>
      <c r="O1709" s="9">
        <f t="shared" si="53"/>
        <v>2.3757425143130066</v>
      </c>
    </row>
    <row r="1710" spans="14:15" x14ac:dyDescent="0.25">
      <c r="N1710" s="16">
        <f t="shared" si="52"/>
        <v>21.349999999999323</v>
      </c>
      <c r="O1710" s="9">
        <f t="shared" si="53"/>
        <v>2.375856247844808</v>
      </c>
    </row>
    <row r="1711" spans="14:15" x14ac:dyDescent="0.25">
      <c r="N1711" s="16">
        <f t="shared" si="52"/>
        <v>21.362499999999322</v>
      </c>
      <c r="O1711" s="9">
        <f t="shared" si="53"/>
        <v>2.3759699148073739</v>
      </c>
    </row>
    <row r="1712" spans="14:15" x14ac:dyDescent="0.25">
      <c r="N1712" s="16">
        <f t="shared" si="52"/>
        <v>21.374999999999321</v>
      </c>
      <c r="O1712" s="9">
        <f t="shared" si="53"/>
        <v>2.3760835152785864</v>
      </c>
    </row>
    <row r="1713" spans="14:15" x14ac:dyDescent="0.25">
      <c r="N1713" s="16">
        <f t="shared" si="52"/>
        <v>21.387499999999321</v>
      </c>
      <c r="O1713" s="9">
        <f t="shared" si="53"/>
        <v>2.3761970493361901</v>
      </c>
    </row>
    <row r="1714" spans="14:15" x14ac:dyDescent="0.25">
      <c r="N1714" s="16">
        <f t="shared" si="52"/>
        <v>21.39999999999932</v>
      </c>
      <c r="O1714" s="9">
        <f t="shared" si="53"/>
        <v>2.3763105170577941</v>
      </c>
    </row>
    <row r="1715" spans="14:15" x14ac:dyDescent="0.25">
      <c r="N1715" s="16">
        <f t="shared" si="52"/>
        <v>21.412499999999319</v>
      </c>
      <c r="O1715" s="9">
        <f t="shared" si="53"/>
        <v>2.37642391852087</v>
      </c>
    </row>
    <row r="1716" spans="14:15" x14ac:dyDescent="0.25">
      <c r="N1716" s="16">
        <f t="shared" si="52"/>
        <v>21.424999999999319</v>
      </c>
      <c r="O1716" s="9">
        <f t="shared" si="53"/>
        <v>2.3765372538027565</v>
      </c>
    </row>
    <row r="1717" spans="14:15" x14ac:dyDescent="0.25">
      <c r="N1717" s="16">
        <f t="shared" si="52"/>
        <v>21.437499999999318</v>
      </c>
      <c r="O1717" s="9">
        <f t="shared" si="53"/>
        <v>2.376650522980654</v>
      </c>
    </row>
    <row r="1718" spans="14:15" x14ac:dyDescent="0.25">
      <c r="N1718" s="16">
        <f t="shared" si="52"/>
        <v>21.449999999999317</v>
      </c>
      <c r="O1718" s="9">
        <f t="shared" si="53"/>
        <v>2.3767637261316299</v>
      </c>
    </row>
    <row r="1719" spans="14:15" x14ac:dyDescent="0.25">
      <c r="N1719" s="16">
        <f t="shared" si="52"/>
        <v>21.462499999999316</v>
      </c>
      <c r="O1719" s="9">
        <f t="shared" si="53"/>
        <v>2.3768768633326158</v>
      </c>
    </row>
    <row r="1720" spans="14:15" x14ac:dyDescent="0.25">
      <c r="N1720" s="16">
        <f t="shared" si="52"/>
        <v>21.474999999999316</v>
      </c>
      <c r="O1720" s="9">
        <f t="shared" si="53"/>
        <v>2.37698993466041</v>
      </c>
    </row>
    <row r="1721" spans="14:15" x14ac:dyDescent="0.25">
      <c r="N1721" s="16">
        <f t="shared" si="52"/>
        <v>21.487499999999315</v>
      </c>
      <c r="O1721" s="9">
        <f t="shared" si="53"/>
        <v>2.3771029401916755</v>
      </c>
    </row>
    <row r="1722" spans="14:15" x14ac:dyDescent="0.25">
      <c r="N1722" s="16">
        <f t="shared" si="52"/>
        <v>21.499999999999314</v>
      </c>
      <c r="O1722" s="9">
        <f t="shared" si="53"/>
        <v>2.3772158800029421</v>
      </c>
    </row>
    <row r="1723" spans="14:15" x14ac:dyDescent="0.25">
      <c r="N1723" s="16">
        <f t="shared" si="52"/>
        <v>21.512499999999314</v>
      </c>
      <c r="O1723" s="9">
        <f t="shared" si="53"/>
        <v>2.3773287541706072</v>
      </c>
    </row>
    <row r="1724" spans="14:15" x14ac:dyDescent="0.25">
      <c r="N1724" s="16">
        <f t="shared" si="52"/>
        <v>21.524999999999313</v>
      </c>
      <c r="O1724" s="9">
        <f t="shared" si="53"/>
        <v>2.3774415627709331</v>
      </c>
    </row>
    <row r="1725" spans="14:15" x14ac:dyDescent="0.25">
      <c r="N1725" s="16">
        <f t="shared" si="52"/>
        <v>21.537499999999312</v>
      </c>
      <c r="O1725" s="9">
        <f t="shared" si="53"/>
        <v>2.3775543058800501</v>
      </c>
    </row>
    <row r="1726" spans="14:15" x14ac:dyDescent="0.25">
      <c r="N1726" s="16">
        <f t="shared" si="52"/>
        <v>21.549999999999311</v>
      </c>
      <c r="O1726" s="9">
        <f t="shared" si="53"/>
        <v>2.377666983573957</v>
      </c>
    </row>
    <row r="1727" spans="14:15" x14ac:dyDescent="0.25">
      <c r="N1727" s="16">
        <f t="shared" si="52"/>
        <v>21.562499999999311</v>
      </c>
      <c r="O1727" s="9">
        <f t="shared" si="53"/>
        <v>2.3777795959285184</v>
      </c>
    </row>
    <row r="1728" spans="14:15" x14ac:dyDescent="0.25">
      <c r="N1728" s="16">
        <f t="shared" si="52"/>
        <v>21.57499999999931</v>
      </c>
      <c r="O1728" s="9">
        <f t="shared" si="53"/>
        <v>2.3778921430194693</v>
      </c>
    </row>
    <row r="1729" spans="14:15" x14ac:dyDescent="0.25">
      <c r="N1729" s="16">
        <f t="shared" si="52"/>
        <v>21.587499999999309</v>
      </c>
      <c r="O1729" s="9">
        <f t="shared" si="53"/>
        <v>2.3780046249224114</v>
      </c>
    </row>
    <row r="1730" spans="14:15" x14ac:dyDescent="0.25">
      <c r="N1730" s="16">
        <f t="shared" si="52"/>
        <v>21.599999999999309</v>
      </c>
      <c r="O1730" s="9">
        <f t="shared" si="53"/>
        <v>2.378117041712815</v>
      </c>
    </row>
    <row r="1731" spans="14:15" x14ac:dyDescent="0.25">
      <c r="N1731" s="16">
        <f t="shared" ref="N1731:N1794" si="54">N1730+$J$22</f>
        <v>21.612499999999308</v>
      </c>
      <c r="O1731" s="9">
        <f t="shared" ref="O1731:O1794" si="55">0.1942*LN(N1731)+1.7814</f>
        <v>2.3782293934660212</v>
      </c>
    </row>
    <row r="1732" spans="14:15" x14ac:dyDescent="0.25">
      <c r="N1732" s="16">
        <f t="shared" si="54"/>
        <v>21.624999999999307</v>
      </c>
      <c r="O1732" s="9">
        <f t="shared" si="55"/>
        <v>2.3783416802572384</v>
      </c>
    </row>
    <row r="1733" spans="14:15" x14ac:dyDescent="0.25">
      <c r="N1733" s="16">
        <f t="shared" si="54"/>
        <v>21.637499999999307</v>
      </c>
      <c r="O1733" s="9">
        <f t="shared" si="55"/>
        <v>2.3784539021615458</v>
      </c>
    </row>
    <row r="1734" spans="14:15" x14ac:dyDescent="0.25">
      <c r="N1734" s="16">
        <f t="shared" si="54"/>
        <v>21.649999999999306</v>
      </c>
      <c r="O1734" s="9">
        <f t="shared" si="55"/>
        <v>2.3785660592538926</v>
      </c>
    </row>
    <row r="1735" spans="14:15" x14ac:dyDescent="0.25">
      <c r="N1735" s="16">
        <f t="shared" si="54"/>
        <v>21.662499999999305</v>
      </c>
      <c r="O1735" s="9">
        <f t="shared" si="55"/>
        <v>2.3786781516090967</v>
      </c>
    </row>
    <row r="1736" spans="14:15" x14ac:dyDescent="0.25">
      <c r="N1736" s="16">
        <f t="shared" si="54"/>
        <v>21.674999999999304</v>
      </c>
      <c r="O1736" s="9">
        <f t="shared" si="55"/>
        <v>2.3787901793018489</v>
      </c>
    </row>
    <row r="1737" spans="14:15" x14ac:dyDescent="0.25">
      <c r="N1737" s="16">
        <f t="shared" si="54"/>
        <v>21.687499999999304</v>
      </c>
      <c r="O1737" s="9">
        <f t="shared" si="55"/>
        <v>2.3789021424067083</v>
      </c>
    </row>
    <row r="1738" spans="14:15" x14ac:dyDescent="0.25">
      <c r="N1738" s="16">
        <f t="shared" si="54"/>
        <v>21.699999999999303</v>
      </c>
      <c r="O1738" s="9">
        <f t="shared" si="55"/>
        <v>2.3790140409981078</v>
      </c>
    </row>
    <row r="1739" spans="14:15" x14ac:dyDescent="0.25">
      <c r="N1739" s="16">
        <f t="shared" si="54"/>
        <v>21.712499999999302</v>
      </c>
      <c r="O1739" s="9">
        <f t="shared" si="55"/>
        <v>2.3791258751503488</v>
      </c>
    </row>
    <row r="1740" spans="14:15" x14ac:dyDescent="0.25">
      <c r="N1740" s="16">
        <f t="shared" si="54"/>
        <v>21.724999999999302</v>
      </c>
      <c r="O1740" s="9">
        <f t="shared" si="55"/>
        <v>2.3792376449376067</v>
      </c>
    </row>
    <row r="1741" spans="14:15" x14ac:dyDescent="0.25">
      <c r="N1741" s="16">
        <f t="shared" si="54"/>
        <v>21.737499999999301</v>
      </c>
      <c r="O1741" s="9">
        <f t="shared" si="55"/>
        <v>2.3793493504339276</v>
      </c>
    </row>
    <row r="1742" spans="14:15" x14ac:dyDescent="0.25">
      <c r="N1742" s="16">
        <f t="shared" si="54"/>
        <v>21.7499999999993</v>
      </c>
      <c r="O1742" s="9">
        <f t="shared" si="55"/>
        <v>2.3794609917132314</v>
      </c>
    </row>
    <row r="1743" spans="14:15" x14ac:dyDescent="0.25">
      <c r="N1743" s="16">
        <f t="shared" si="54"/>
        <v>21.762499999999299</v>
      </c>
      <c r="O1743" s="9">
        <f t="shared" si="55"/>
        <v>2.3795725688493086</v>
      </c>
    </row>
    <row r="1744" spans="14:15" x14ac:dyDescent="0.25">
      <c r="N1744" s="16">
        <f t="shared" si="54"/>
        <v>21.774999999999299</v>
      </c>
      <c r="O1744" s="9">
        <f t="shared" si="55"/>
        <v>2.3796840819158236</v>
      </c>
    </row>
    <row r="1745" spans="14:15" x14ac:dyDescent="0.25">
      <c r="N1745" s="16">
        <f t="shared" si="54"/>
        <v>21.787499999999298</v>
      </c>
      <c r="O1745" s="9">
        <f t="shared" si="55"/>
        <v>2.3797955309863141</v>
      </c>
    </row>
    <row r="1746" spans="14:15" x14ac:dyDescent="0.25">
      <c r="N1746" s="16">
        <f t="shared" si="54"/>
        <v>21.799999999999297</v>
      </c>
      <c r="O1746" s="9">
        <f t="shared" si="55"/>
        <v>2.3799069161341913</v>
      </c>
    </row>
    <row r="1747" spans="14:15" x14ac:dyDescent="0.25">
      <c r="N1747" s="16">
        <f t="shared" si="54"/>
        <v>21.812499999999297</v>
      </c>
      <c r="O1747" s="9">
        <f t="shared" si="55"/>
        <v>2.3800182374327399</v>
      </c>
    </row>
    <row r="1748" spans="14:15" x14ac:dyDescent="0.25">
      <c r="N1748" s="16">
        <f t="shared" si="54"/>
        <v>21.824999999999296</v>
      </c>
      <c r="O1748" s="9">
        <f t="shared" si="55"/>
        <v>2.3801294949551179</v>
      </c>
    </row>
    <row r="1749" spans="14:15" x14ac:dyDescent="0.25">
      <c r="N1749" s="16">
        <f t="shared" si="54"/>
        <v>21.837499999999295</v>
      </c>
      <c r="O1749" s="9">
        <f t="shared" si="55"/>
        <v>2.3802406887743599</v>
      </c>
    </row>
    <row r="1750" spans="14:15" x14ac:dyDescent="0.25">
      <c r="N1750" s="16">
        <f t="shared" si="54"/>
        <v>21.849999999999294</v>
      </c>
      <c r="O1750" s="9">
        <f t="shared" si="55"/>
        <v>2.3803518189633723</v>
      </c>
    </row>
    <row r="1751" spans="14:15" x14ac:dyDescent="0.25">
      <c r="N1751" s="16">
        <f t="shared" si="54"/>
        <v>21.862499999999294</v>
      </c>
      <c r="O1751" s="9">
        <f t="shared" si="55"/>
        <v>2.3804628855949383</v>
      </c>
    </row>
    <row r="1752" spans="14:15" x14ac:dyDescent="0.25">
      <c r="N1752" s="16">
        <f t="shared" si="54"/>
        <v>21.874999999999293</v>
      </c>
      <c r="O1752" s="9">
        <f t="shared" si="55"/>
        <v>2.3805738887417163</v>
      </c>
    </row>
    <row r="1753" spans="14:15" x14ac:dyDescent="0.25">
      <c r="N1753" s="16">
        <f t="shared" si="54"/>
        <v>21.887499999999292</v>
      </c>
      <c r="O1753" s="9">
        <f t="shared" si="55"/>
        <v>2.3806848284762383</v>
      </c>
    </row>
    <row r="1754" spans="14:15" x14ac:dyDescent="0.25">
      <c r="N1754" s="16">
        <f t="shared" si="54"/>
        <v>21.899999999999292</v>
      </c>
      <c r="O1754" s="9">
        <f t="shared" si="55"/>
        <v>2.3807957048709145</v>
      </c>
    </row>
    <row r="1755" spans="14:15" x14ac:dyDescent="0.25">
      <c r="N1755" s="16">
        <f t="shared" si="54"/>
        <v>21.912499999999291</v>
      </c>
      <c r="O1755" s="9">
        <f t="shared" si="55"/>
        <v>2.3809065179980298</v>
      </c>
    </row>
    <row r="1756" spans="14:15" x14ac:dyDescent="0.25">
      <c r="N1756" s="16">
        <f t="shared" si="54"/>
        <v>21.92499999999929</v>
      </c>
      <c r="O1756" s="9">
        <f t="shared" si="55"/>
        <v>2.3810172679297454</v>
      </c>
    </row>
    <row r="1757" spans="14:15" x14ac:dyDescent="0.25">
      <c r="N1757" s="16">
        <f t="shared" si="54"/>
        <v>21.937499999999289</v>
      </c>
      <c r="O1757" s="9">
        <f t="shared" si="55"/>
        <v>2.3811279547380995</v>
      </c>
    </row>
    <row r="1758" spans="14:15" x14ac:dyDescent="0.25">
      <c r="N1758" s="16">
        <f t="shared" si="54"/>
        <v>21.949999999999289</v>
      </c>
      <c r="O1758" s="9">
        <f t="shared" si="55"/>
        <v>2.3812385784950072</v>
      </c>
    </row>
    <row r="1759" spans="14:15" x14ac:dyDescent="0.25">
      <c r="N1759" s="16">
        <f t="shared" si="54"/>
        <v>21.962499999999288</v>
      </c>
      <c r="O1759" s="9">
        <f t="shared" si="55"/>
        <v>2.3813491392722606</v>
      </c>
    </row>
    <row r="1760" spans="14:15" x14ac:dyDescent="0.25">
      <c r="N1760" s="16">
        <f t="shared" si="54"/>
        <v>21.974999999999287</v>
      </c>
      <c r="O1760" s="9">
        <f t="shared" si="55"/>
        <v>2.3814596371415289</v>
      </c>
    </row>
    <row r="1761" spans="14:15" x14ac:dyDescent="0.25">
      <c r="N1761" s="16">
        <f t="shared" si="54"/>
        <v>21.987499999999287</v>
      </c>
      <c r="O1761" s="9">
        <f t="shared" si="55"/>
        <v>2.3815700721743598</v>
      </c>
    </row>
    <row r="1762" spans="14:15" x14ac:dyDescent="0.25">
      <c r="N1762" s="16">
        <f t="shared" si="54"/>
        <v>21.999999999999286</v>
      </c>
      <c r="O1762" s="9">
        <f t="shared" si="55"/>
        <v>2.3816804444421789</v>
      </c>
    </row>
    <row r="1763" spans="14:15" x14ac:dyDescent="0.25">
      <c r="N1763" s="16">
        <f t="shared" si="54"/>
        <v>22.012499999999285</v>
      </c>
      <c r="O1763" s="9">
        <f t="shared" si="55"/>
        <v>2.381790754016289</v>
      </c>
    </row>
    <row r="1764" spans="14:15" x14ac:dyDescent="0.25">
      <c r="N1764" s="16">
        <f t="shared" si="54"/>
        <v>22.024999999999284</v>
      </c>
      <c r="O1764" s="9">
        <f t="shared" si="55"/>
        <v>2.3819010009678734</v>
      </c>
    </row>
    <row r="1765" spans="14:15" x14ac:dyDescent="0.25">
      <c r="N1765" s="16">
        <f t="shared" si="54"/>
        <v>22.037499999999284</v>
      </c>
      <c r="O1765" s="9">
        <f t="shared" si="55"/>
        <v>2.3820111853679924</v>
      </c>
    </row>
    <row r="1766" spans="14:15" x14ac:dyDescent="0.25">
      <c r="N1766" s="16">
        <f t="shared" si="54"/>
        <v>22.049999999999283</v>
      </c>
      <c r="O1766" s="9">
        <f t="shared" si="55"/>
        <v>2.3821213072875862</v>
      </c>
    </row>
    <row r="1767" spans="14:15" x14ac:dyDescent="0.25">
      <c r="N1767" s="16">
        <f t="shared" si="54"/>
        <v>22.062499999999282</v>
      </c>
      <c r="O1767" s="9">
        <f t="shared" si="55"/>
        <v>2.3822313667974746</v>
      </c>
    </row>
    <row r="1768" spans="14:15" x14ac:dyDescent="0.25">
      <c r="N1768" s="16">
        <f t="shared" si="54"/>
        <v>22.074999999999282</v>
      </c>
      <c r="O1768" s="9">
        <f t="shared" si="55"/>
        <v>2.3823413639683562</v>
      </c>
    </row>
    <row r="1769" spans="14:15" x14ac:dyDescent="0.25">
      <c r="N1769" s="16">
        <f t="shared" si="54"/>
        <v>22.087499999999281</v>
      </c>
      <c r="O1769" s="9">
        <f t="shared" si="55"/>
        <v>2.3824512988708109</v>
      </c>
    </row>
    <row r="1770" spans="14:15" x14ac:dyDescent="0.25">
      <c r="N1770" s="16">
        <f t="shared" si="54"/>
        <v>22.09999999999928</v>
      </c>
      <c r="O1770" s="9">
        <f t="shared" si="55"/>
        <v>2.3825611715752979</v>
      </c>
    </row>
    <row r="1771" spans="14:15" x14ac:dyDescent="0.25">
      <c r="N1771" s="16">
        <f t="shared" si="54"/>
        <v>22.11249999999928</v>
      </c>
      <c r="O1771" s="9">
        <f t="shared" si="55"/>
        <v>2.3826709821521561</v>
      </c>
    </row>
    <row r="1772" spans="14:15" x14ac:dyDescent="0.25">
      <c r="N1772" s="16">
        <f t="shared" si="54"/>
        <v>22.124999999999279</v>
      </c>
      <c r="O1772" s="9">
        <f t="shared" si="55"/>
        <v>2.3827807306716071</v>
      </c>
    </row>
    <row r="1773" spans="14:15" x14ac:dyDescent="0.25">
      <c r="N1773" s="16">
        <f t="shared" si="54"/>
        <v>22.137499999999278</v>
      </c>
      <c r="O1773" s="9">
        <f t="shared" si="55"/>
        <v>2.3828904172037522</v>
      </c>
    </row>
    <row r="1774" spans="14:15" x14ac:dyDescent="0.25">
      <c r="N1774" s="16">
        <f t="shared" si="54"/>
        <v>22.149999999999277</v>
      </c>
      <c r="O1774" s="9">
        <f t="shared" si="55"/>
        <v>2.3830000418185739</v>
      </c>
    </row>
    <row r="1775" spans="14:15" x14ac:dyDescent="0.25">
      <c r="N1775" s="16">
        <f t="shared" si="54"/>
        <v>22.162499999999277</v>
      </c>
      <c r="O1775" s="9">
        <f t="shared" si="55"/>
        <v>2.383109604585937</v>
      </c>
    </row>
    <row r="1776" spans="14:15" x14ac:dyDescent="0.25">
      <c r="N1776" s="16">
        <f t="shared" si="54"/>
        <v>22.174999999999276</v>
      </c>
      <c r="O1776" s="9">
        <f t="shared" si="55"/>
        <v>2.3832191055755878</v>
      </c>
    </row>
    <row r="1777" spans="14:15" x14ac:dyDescent="0.25">
      <c r="N1777" s="16">
        <f t="shared" si="54"/>
        <v>22.187499999999275</v>
      </c>
      <c r="O1777" s="9">
        <f t="shared" si="55"/>
        <v>2.3833285448571542</v>
      </c>
    </row>
    <row r="1778" spans="14:15" x14ac:dyDescent="0.25">
      <c r="N1778" s="16">
        <f t="shared" si="54"/>
        <v>22.199999999999275</v>
      </c>
      <c r="O1778" s="9">
        <f t="shared" si="55"/>
        <v>2.3834379225001467</v>
      </c>
    </row>
    <row r="1779" spans="14:15" x14ac:dyDescent="0.25">
      <c r="N1779" s="16">
        <f t="shared" si="54"/>
        <v>22.212499999999274</v>
      </c>
      <c r="O1779" s="9">
        <f t="shared" si="55"/>
        <v>2.3835472385739593</v>
      </c>
    </row>
    <row r="1780" spans="14:15" x14ac:dyDescent="0.25">
      <c r="N1780" s="16">
        <f t="shared" si="54"/>
        <v>22.224999999999273</v>
      </c>
      <c r="O1780" s="9">
        <f t="shared" si="55"/>
        <v>2.3836564931478676</v>
      </c>
    </row>
    <row r="1781" spans="14:15" x14ac:dyDescent="0.25">
      <c r="N1781" s="16">
        <f t="shared" si="54"/>
        <v>22.237499999999272</v>
      </c>
      <c r="O1781" s="9">
        <f t="shared" si="55"/>
        <v>2.383765686291031</v>
      </c>
    </row>
    <row r="1782" spans="14:15" x14ac:dyDescent="0.25">
      <c r="N1782" s="16">
        <f t="shared" si="54"/>
        <v>22.249999999999272</v>
      </c>
      <c r="O1782" s="9">
        <f t="shared" si="55"/>
        <v>2.3838748180724925</v>
      </c>
    </row>
    <row r="1783" spans="14:15" x14ac:dyDescent="0.25">
      <c r="N1783" s="16">
        <f t="shared" si="54"/>
        <v>22.262499999999271</v>
      </c>
      <c r="O1783" s="9">
        <f t="shared" si="55"/>
        <v>2.3839838885611782</v>
      </c>
    </row>
    <row r="1784" spans="14:15" x14ac:dyDescent="0.25">
      <c r="N1784" s="16">
        <f t="shared" si="54"/>
        <v>22.27499999999927</v>
      </c>
      <c r="O1784" s="9">
        <f t="shared" si="55"/>
        <v>2.3840928978258984</v>
      </c>
    </row>
    <row r="1785" spans="14:15" x14ac:dyDescent="0.25">
      <c r="N1785" s="16">
        <f t="shared" si="54"/>
        <v>22.28749999999927</v>
      </c>
      <c r="O1785" s="9">
        <f t="shared" si="55"/>
        <v>2.3842018459353476</v>
      </c>
    </row>
    <row r="1786" spans="14:15" x14ac:dyDescent="0.25">
      <c r="N1786" s="16">
        <f t="shared" si="54"/>
        <v>22.299999999999269</v>
      </c>
      <c r="O1786" s="9">
        <f t="shared" si="55"/>
        <v>2.384310732958105</v>
      </c>
    </row>
    <row r="1787" spans="14:15" x14ac:dyDescent="0.25">
      <c r="N1787" s="16">
        <f t="shared" si="54"/>
        <v>22.312499999999268</v>
      </c>
      <c r="O1787" s="9">
        <f t="shared" si="55"/>
        <v>2.3844195589626342</v>
      </c>
    </row>
    <row r="1788" spans="14:15" x14ac:dyDescent="0.25">
      <c r="N1788" s="16">
        <f t="shared" si="54"/>
        <v>22.324999999999267</v>
      </c>
      <c r="O1788" s="9">
        <f t="shared" si="55"/>
        <v>2.3845283240172837</v>
      </c>
    </row>
    <row r="1789" spans="14:15" x14ac:dyDescent="0.25">
      <c r="N1789" s="16">
        <f t="shared" si="54"/>
        <v>22.337499999999267</v>
      </c>
      <c r="O1789" s="9">
        <f t="shared" si="55"/>
        <v>2.3846370281902871</v>
      </c>
    </row>
    <row r="1790" spans="14:15" x14ac:dyDescent="0.25">
      <c r="N1790" s="16">
        <f t="shared" si="54"/>
        <v>22.349999999999266</v>
      </c>
      <c r="O1790" s="9">
        <f t="shared" si="55"/>
        <v>2.3847456715497639</v>
      </c>
    </row>
    <row r="1791" spans="14:15" x14ac:dyDescent="0.25">
      <c r="N1791" s="16">
        <f t="shared" si="54"/>
        <v>22.362499999999265</v>
      </c>
      <c r="O1791" s="9">
        <f t="shared" si="55"/>
        <v>2.3848542541637192</v>
      </c>
    </row>
    <row r="1792" spans="14:15" x14ac:dyDescent="0.25">
      <c r="N1792" s="16">
        <f t="shared" si="54"/>
        <v>22.374999999999265</v>
      </c>
      <c r="O1792" s="9">
        <f t="shared" si="55"/>
        <v>2.3849627761000445</v>
      </c>
    </row>
    <row r="1793" spans="14:15" x14ac:dyDescent="0.25">
      <c r="N1793" s="16">
        <f t="shared" si="54"/>
        <v>22.387499999999264</v>
      </c>
      <c r="O1793" s="9">
        <f t="shared" si="55"/>
        <v>2.3850712374265162</v>
      </c>
    </row>
    <row r="1794" spans="14:15" x14ac:dyDescent="0.25">
      <c r="N1794" s="16">
        <f t="shared" si="54"/>
        <v>22.399999999999263</v>
      </c>
      <c r="O1794" s="9">
        <f t="shared" si="55"/>
        <v>2.3851796382107988</v>
      </c>
    </row>
    <row r="1795" spans="14:15" x14ac:dyDescent="0.25">
      <c r="N1795" s="16">
        <f t="shared" ref="N1795:N1858" si="56">N1794+$J$22</f>
        <v>22.412499999999262</v>
      </c>
      <c r="O1795" s="9">
        <f t="shared" ref="O1795:O1858" si="57">0.1942*LN(N1795)+1.7814</f>
        <v>2.3852879785204428</v>
      </c>
    </row>
    <row r="1796" spans="14:15" x14ac:dyDescent="0.25">
      <c r="N1796" s="16">
        <f t="shared" si="56"/>
        <v>22.424999999999262</v>
      </c>
      <c r="O1796" s="9">
        <f t="shared" si="57"/>
        <v>2.3853962584228854</v>
      </c>
    </row>
    <row r="1797" spans="14:15" x14ac:dyDescent="0.25">
      <c r="N1797" s="16">
        <f t="shared" si="56"/>
        <v>22.437499999999261</v>
      </c>
      <c r="O1797" s="9">
        <f t="shared" si="57"/>
        <v>2.3855044779854522</v>
      </c>
    </row>
    <row r="1798" spans="14:15" x14ac:dyDescent="0.25">
      <c r="N1798" s="16">
        <f t="shared" si="56"/>
        <v>22.44999999999926</v>
      </c>
      <c r="O1798" s="9">
        <f t="shared" si="57"/>
        <v>2.3856126372753543</v>
      </c>
    </row>
    <row r="1799" spans="14:15" x14ac:dyDescent="0.25">
      <c r="N1799" s="16">
        <f t="shared" si="56"/>
        <v>22.46249999999926</v>
      </c>
      <c r="O1799" s="9">
        <f t="shared" si="57"/>
        <v>2.3857207363596933</v>
      </c>
    </row>
    <row r="1800" spans="14:15" x14ac:dyDescent="0.25">
      <c r="N1800" s="16">
        <f t="shared" si="56"/>
        <v>22.474999999999259</v>
      </c>
      <c r="O1800" s="9">
        <f t="shared" si="57"/>
        <v>2.3858287753054559</v>
      </c>
    </row>
    <row r="1801" spans="14:15" x14ac:dyDescent="0.25">
      <c r="N1801" s="16">
        <f t="shared" si="56"/>
        <v>22.487499999999258</v>
      </c>
      <c r="O1801" s="9">
        <f t="shared" si="57"/>
        <v>2.3859367541795193</v>
      </c>
    </row>
    <row r="1802" spans="14:15" x14ac:dyDescent="0.25">
      <c r="N1802" s="16">
        <f t="shared" si="56"/>
        <v>22.499999999999257</v>
      </c>
      <c r="O1802" s="9">
        <f t="shared" si="57"/>
        <v>2.3860446730486484</v>
      </c>
    </row>
    <row r="1803" spans="14:15" x14ac:dyDescent="0.25">
      <c r="N1803" s="16">
        <f t="shared" si="56"/>
        <v>22.512499999999257</v>
      </c>
      <c r="O1803" s="9">
        <f t="shared" si="57"/>
        <v>2.3861525319794965</v>
      </c>
    </row>
    <row r="1804" spans="14:15" x14ac:dyDescent="0.25">
      <c r="N1804" s="16">
        <f t="shared" si="56"/>
        <v>22.524999999999256</v>
      </c>
      <c r="O1804" s="9">
        <f t="shared" si="57"/>
        <v>2.3862603310386064</v>
      </c>
    </row>
    <row r="1805" spans="14:15" x14ac:dyDescent="0.25">
      <c r="N1805" s="16">
        <f t="shared" si="56"/>
        <v>22.537499999999255</v>
      </c>
      <c r="O1805" s="9">
        <f t="shared" si="57"/>
        <v>2.3863680702924102</v>
      </c>
    </row>
    <row r="1806" spans="14:15" x14ac:dyDescent="0.25">
      <c r="N1806" s="16">
        <f t="shared" si="56"/>
        <v>22.549999999999255</v>
      </c>
      <c r="O1806" s="9">
        <f t="shared" si="57"/>
        <v>2.3864757498072287</v>
      </c>
    </row>
    <row r="1807" spans="14:15" x14ac:dyDescent="0.25">
      <c r="N1807" s="16">
        <f t="shared" si="56"/>
        <v>22.562499999999254</v>
      </c>
      <c r="O1807" s="9">
        <f t="shared" si="57"/>
        <v>2.3865833696492738</v>
      </c>
    </row>
    <row r="1808" spans="14:15" x14ac:dyDescent="0.25">
      <c r="N1808" s="16">
        <f t="shared" si="56"/>
        <v>22.574999999999253</v>
      </c>
      <c r="O1808" s="9">
        <f t="shared" si="57"/>
        <v>2.3866909298846459</v>
      </c>
    </row>
    <row r="1809" spans="14:15" x14ac:dyDescent="0.25">
      <c r="N1809" s="16">
        <f t="shared" si="56"/>
        <v>22.587499999999253</v>
      </c>
      <c r="O1809" s="9">
        <f t="shared" si="57"/>
        <v>2.3867984305793364</v>
      </c>
    </row>
    <row r="1810" spans="14:15" x14ac:dyDescent="0.25">
      <c r="N1810" s="16">
        <f t="shared" si="56"/>
        <v>22.599999999999252</v>
      </c>
      <c r="O1810" s="9">
        <f t="shared" si="57"/>
        <v>2.386905871799228</v>
      </c>
    </row>
    <row r="1811" spans="14:15" x14ac:dyDescent="0.25">
      <c r="N1811" s="16">
        <f t="shared" si="56"/>
        <v>22.612499999999251</v>
      </c>
      <c r="O1811" s="9">
        <f t="shared" si="57"/>
        <v>2.3870132536100921</v>
      </c>
    </row>
    <row r="1812" spans="14:15" x14ac:dyDescent="0.25">
      <c r="N1812" s="16">
        <f t="shared" si="56"/>
        <v>22.62499999999925</v>
      </c>
      <c r="O1812" s="9">
        <f t="shared" si="57"/>
        <v>2.3871205760775931</v>
      </c>
    </row>
    <row r="1813" spans="14:15" x14ac:dyDescent="0.25">
      <c r="N1813" s="16">
        <f t="shared" si="56"/>
        <v>22.63749999999925</v>
      </c>
      <c r="O1813" s="9">
        <f t="shared" si="57"/>
        <v>2.3872278392672848</v>
      </c>
    </row>
    <row r="1814" spans="14:15" x14ac:dyDescent="0.25">
      <c r="N1814" s="16">
        <f t="shared" si="56"/>
        <v>22.649999999999249</v>
      </c>
      <c r="O1814" s="9">
        <f t="shared" si="57"/>
        <v>2.3873350432446139</v>
      </c>
    </row>
    <row r="1815" spans="14:15" x14ac:dyDescent="0.25">
      <c r="N1815" s="16">
        <f t="shared" si="56"/>
        <v>22.662499999999248</v>
      </c>
      <c r="O1815" s="9">
        <f t="shared" si="57"/>
        <v>2.3874421880749179</v>
      </c>
    </row>
    <row r="1816" spans="14:15" x14ac:dyDescent="0.25">
      <c r="N1816" s="16">
        <f t="shared" si="56"/>
        <v>22.674999999999248</v>
      </c>
      <c r="O1816" s="9">
        <f t="shared" si="57"/>
        <v>2.387549273823427</v>
      </c>
    </row>
    <row r="1817" spans="14:15" x14ac:dyDescent="0.25">
      <c r="N1817" s="16">
        <f t="shared" si="56"/>
        <v>22.687499999999247</v>
      </c>
      <c r="O1817" s="9">
        <f t="shared" si="57"/>
        <v>2.3876563005552622</v>
      </c>
    </row>
    <row r="1818" spans="14:15" x14ac:dyDescent="0.25">
      <c r="N1818" s="16">
        <f t="shared" si="56"/>
        <v>22.699999999999246</v>
      </c>
      <c r="O1818" s="9">
        <f t="shared" si="57"/>
        <v>2.3877632683354384</v>
      </c>
    </row>
    <row r="1819" spans="14:15" x14ac:dyDescent="0.25">
      <c r="N1819" s="16">
        <f t="shared" si="56"/>
        <v>22.712499999999245</v>
      </c>
      <c r="O1819" s="9">
        <f t="shared" si="57"/>
        <v>2.3878701772288622</v>
      </c>
    </row>
    <row r="1820" spans="14:15" x14ac:dyDescent="0.25">
      <c r="N1820" s="16">
        <f t="shared" si="56"/>
        <v>22.724999999999245</v>
      </c>
      <c r="O1820" s="9">
        <f t="shared" si="57"/>
        <v>2.3879770273003338</v>
      </c>
    </row>
    <row r="1821" spans="14:15" x14ac:dyDescent="0.25">
      <c r="N1821" s="16">
        <f t="shared" si="56"/>
        <v>22.737499999999244</v>
      </c>
      <c r="O1821" s="9">
        <f t="shared" si="57"/>
        <v>2.388083818614545</v>
      </c>
    </row>
    <row r="1822" spans="14:15" x14ac:dyDescent="0.25">
      <c r="N1822" s="16">
        <f t="shared" si="56"/>
        <v>22.749999999999243</v>
      </c>
      <c r="O1822" s="9">
        <f t="shared" si="57"/>
        <v>2.3881905512360833</v>
      </c>
    </row>
    <row r="1823" spans="14:15" x14ac:dyDescent="0.25">
      <c r="N1823" s="16">
        <f t="shared" si="56"/>
        <v>22.762499999999243</v>
      </c>
      <c r="O1823" s="9">
        <f t="shared" si="57"/>
        <v>2.3882972252294272</v>
      </c>
    </row>
    <row r="1824" spans="14:15" x14ac:dyDescent="0.25">
      <c r="N1824" s="16">
        <f t="shared" si="56"/>
        <v>22.774999999999242</v>
      </c>
      <c r="O1824" s="9">
        <f t="shared" si="57"/>
        <v>2.3884038406589512</v>
      </c>
    </row>
    <row r="1825" spans="14:15" x14ac:dyDescent="0.25">
      <c r="N1825" s="16">
        <f t="shared" si="56"/>
        <v>22.787499999999241</v>
      </c>
      <c r="O1825" s="9">
        <f t="shared" si="57"/>
        <v>2.3885103975889219</v>
      </c>
    </row>
    <row r="1826" spans="14:15" x14ac:dyDescent="0.25">
      <c r="N1826" s="16">
        <f t="shared" si="56"/>
        <v>22.79999999999924</v>
      </c>
      <c r="O1826" s="9">
        <f t="shared" si="57"/>
        <v>2.3886168960835024</v>
      </c>
    </row>
    <row r="1827" spans="14:15" x14ac:dyDescent="0.25">
      <c r="N1827" s="16">
        <f t="shared" si="56"/>
        <v>22.81249999999924</v>
      </c>
      <c r="O1827" s="9">
        <f t="shared" si="57"/>
        <v>2.3887233362067479</v>
      </c>
    </row>
    <row r="1828" spans="14:15" x14ac:dyDescent="0.25">
      <c r="N1828" s="16">
        <f t="shared" si="56"/>
        <v>22.824999999999239</v>
      </c>
      <c r="O1828" s="9">
        <f t="shared" si="57"/>
        <v>2.3888297180226101</v>
      </c>
    </row>
    <row r="1829" spans="14:15" x14ac:dyDescent="0.25">
      <c r="N1829" s="16">
        <f t="shared" si="56"/>
        <v>22.837499999999238</v>
      </c>
      <c r="O1829" s="9">
        <f t="shared" si="57"/>
        <v>2.3889360415949348</v>
      </c>
    </row>
    <row r="1830" spans="14:15" x14ac:dyDescent="0.25">
      <c r="N1830" s="16">
        <f t="shared" si="56"/>
        <v>22.849999999999238</v>
      </c>
      <c r="O1830" s="9">
        <f t="shared" si="57"/>
        <v>2.3890423069874633</v>
      </c>
    </row>
    <row r="1831" spans="14:15" x14ac:dyDescent="0.25">
      <c r="N1831" s="16">
        <f t="shared" si="56"/>
        <v>22.862499999999237</v>
      </c>
      <c r="O1831" s="9">
        <f t="shared" si="57"/>
        <v>2.389148514263832</v>
      </c>
    </row>
    <row r="1832" spans="14:15" x14ac:dyDescent="0.25">
      <c r="N1832" s="16">
        <f t="shared" si="56"/>
        <v>22.874999999999236</v>
      </c>
      <c r="O1832" s="9">
        <f t="shared" si="57"/>
        <v>2.3892546634875735</v>
      </c>
    </row>
    <row r="1833" spans="14:15" x14ac:dyDescent="0.25">
      <c r="N1833" s="16">
        <f t="shared" si="56"/>
        <v>22.887499999999235</v>
      </c>
      <c r="O1833" s="9">
        <f t="shared" si="57"/>
        <v>2.3893607547221158</v>
      </c>
    </row>
    <row r="1834" spans="14:15" x14ac:dyDescent="0.25">
      <c r="N1834" s="16">
        <f t="shared" si="56"/>
        <v>22.899999999999235</v>
      </c>
      <c r="O1834" s="9">
        <f t="shared" si="57"/>
        <v>2.3894667880307834</v>
      </c>
    </row>
    <row r="1835" spans="14:15" x14ac:dyDescent="0.25">
      <c r="N1835" s="16">
        <f t="shared" si="56"/>
        <v>22.912499999999234</v>
      </c>
      <c r="O1835" s="9">
        <f t="shared" si="57"/>
        <v>2.3895727634767967</v>
      </c>
    </row>
    <row r="1836" spans="14:15" x14ac:dyDescent="0.25">
      <c r="N1836" s="16">
        <f t="shared" si="56"/>
        <v>22.924999999999233</v>
      </c>
      <c r="O1836" s="9">
        <f t="shared" si="57"/>
        <v>2.3896786811232724</v>
      </c>
    </row>
    <row r="1837" spans="14:15" x14ac:dyDescent="0.25">
      <c r="N1837" s="16">
        <f t="shared" si="56"/>
        <v>22.937499999999233</v>
      </c>
      <c r="O1837" s="9">
        <f t="shared" si="57"/>
        <v>2.3897845410332259</v>
      </c>
    </row>
    <row r="1838" spans="14:15" x14ac:dyDescent="0.25">
      <c r="N1838" s="16">
        <f t="shared" si="56"/>
        <v>22.949999999999232</v>
      </c>
      <c r="O1838" s="9">
        <f t="shared" si="57"/>
        <v>2.3898903432695664</v>
      </c>
    </row>
    <row r="1839" spans="14:15" x14ac:dyDescent="0.25">
      <c r="N1839" s="16">
        <f t="shared" si="56"/>
        <v>22.962499999999231</v>
      </c>
      <c r="O1839" s="9">
        <f t="shared" si="57"/>
        <v>2.3899960878951032</v>
      </c>
    </row>
    <row r="1840" spans="14:15" x14ac:dyDescent="0.25">
      <c r="N1840" s="16">
        <f t="shared" si="56"/>
        <v>22.97499999999923</v>
      </c>
      <c r="O1840" s="9">
        <f t="shared" si="57"/>
        <v>2.3901017749725417</v>
      </c>
    </row>
    <row r="1841" spans="14:15" x14ac:dyDescent="0.25">
      <c r="N1841" s="16">
        <f t="shared" si="56"/>
        <v>22.98749999999923</v>
      </c>
      <c r="O1841" s="9">
        <f t="shared" si="57"/>
        <v>2.3902074045644848</v>
      </c>
    </row>
    <row r="1842" spans="14:15" x14ac:dyDescent="0.25">
      <c r="N1842" s="16">
        <f t="shared" si="56"/>
        <v>22.999999999999229</v>
      </c>
      <c r="O1842" s="9">
        <f t="shared" si="57"/>
        <v>2.3903129767334343</v>
      </c>
    </row>
    <row r="1843" spans="14:15" x14ac:dyDescent="0.25">
      <c r="N1843" s="16">
        <f t="shared" si="56"/>
        <v>23.012499999999228</v>
      </c>
      <c r="O1843" s="9">
        <f t="shared" si="57"/>
        <v>2.3904184915417894</v>
      </c>
    </row>
    <row r="1844" spans="14:15" x14ac:dyDescent="0.25">
      <c r="N1844" s="16">
        <f t="shared" si="56"/>
        <v>23.024999999999228</v>
      </c>
      <c r="O1844" s="9">
        <f t="shared" si="57"/>
        <v>2.3905239490518477</v>
      </c>
    </row>
    <row r="1845" spans="14:15" x14ac:dyDescent="0.25">
      <c r="N1845" s="16">
        <f t="shared" si="56"/>
        <v>23.037499999999227</v>
      </c>
      <c r="O1845" s="9">
        <f t="shared" si="57"/>
        <v>2.3906293493258053</v>
      </c>
    </row>
    <row r="1846" spans="14:15" x14ac:dyDescent="0.25">
      <c r="N1846" s="16">
        <f t="shared" si="56"/>
        <v>23.049999999999226</v>
      </c>
      <c r="O1846" s="9">
        <f t="shared" si="57"/>
        <v>2.3907346924257578</v>
      </c>
    </row>
    <row r="1847" spans="14:15" x14ac:dyDescent="0.25">
      <c r="N1847" s="16">
        <f t="shared" si="56"/>
        <v>23.062499999999226</v>
      </c>
      <c r="O1847" s="9">
        <f t="shared" si="57"/>
        <v>2.3908399784136982</v>
      </c>
    </row>
    <row r="1848" spans="14:15" x14ac:dyDescent="0.25">
      <c r="N1848" s="16">
        <f t="shared" si="56"/>
        <v>23.074999999999225</v>
      </c>
      <c r="O1848" s="9">
        <f t="shared" si="57"/>
        <v>2.3909452073515212</v>
      </c>
    </row>
    <row r="1849" spans="14:15" x14ac:dyDescent="0.25">
      <c r="N1849" s="16">
        <f t="shared" si="56"/>
        <v>23.087499999999224</v>
      </c>
      <c r="O1849" s="9">
        <f t="shared" si="57"/>
        <v>2.391050379301018</v>
      </c>
    </row>
    <row r="1850" spans="14:15" x14ac:dyDescent="0.25">
      <c r="N1850" s="16">
        <f t="shared" si="56"/>
        <v>23.099999999999223</v>
      </c>
      <c r="O1850" s="9">
        <f t="shared" si="57"/>
        <v>2.3911554943238822</v>
      </c>
    </row>
    <row r="1851" spans="14:15" x14ac:dyDescent="0.25">
      <c r="N1851" s="16">
        <f t="shared" si="56"/>
        <v>23.112499999999223</v>
      </c>
      <c r="O1851" s="9">
        <f t="shared" si="57"/>
        <v>2.3912605524817057</v>
      </c>
    </row>
    <row r="1852" spans="14:15" x14ac:dyDescent="0.25">
      <c r="N1852" s="16">
        <f t="shared" si="56"/>
        <v>23.124999999999222</v>
      </c>
      <c r="O1852" s="9">
        <f t="shared" si="57"/>
        <v>2.3913655538359802</v>
      </c>
    </row>
    <row r="1853" spans="14:15" x14ac:dyDescent="0.25">
      <c r="N1853" s="16">
        <f t="shared" si="56"/>
        <v>23.137499999999221</v>
      </c>
      <c r="O1853" s="9">
        <f t="shared" si="57"/>
        <v>2.3914704984480988</v>
      </c>
    </row>
    <row r="1854" spans="14:15" x14ac:dyDescent="0.25">
      <c r="N1854" s="16">
        <f t="shared" si="56"/>
        <v>23.149999999999221</v>
      </c>
      <c r="O1854" s="9">
        <f t="shared" si="57"/>
        <v>2.3915753863793552</v>
      </c>
    </row>
    <row r="1855" spans="14:15" x14ac:dyDescent="0.25">
      <c r="N1855" s="16">
        <f t="shared" si="56"/>
        <v>23.16249999999922</v>
      </c>
      <c r="O1855" s="9">
        <f t="shared" si="57"/>
        <v>2.3916802176909426</v>
      </c>
    </row>
    <row r="1856" spans="14:15" x14ac:dyDescent="0.25">
      <c r="N1856" s="16">
        <f t="shared" si="56"/>
        <v>23.174999999999219</v>
      </c>
      <c r="O1856" s="9">
        <f t="shared" si="57"/>
        <v>2.3917849924439563</v>
      </c>
    </row>
    <row r="1857" spans="14:15" x14ac:dyDescent="0.25">
      <c r="N1857" s="16">
        <f t="shared" si="56"/>
        <v>23.187499999999218</v>
      </c>
      <c r="O1857" s="9">
        <f t="shared" si="57"/>
        <v>2.3918897106993917</v>
      </c>
    </row>
    <row r="1858" spans="14:15" x14ac:dyDescent="0.25">
      <c r="N1858" s="16">
        <f t="shared" si="56"/>
        <v>23.199999999999218</v>
      </c>
      <c r="O1858" s="9">
        <f t="shared" si="57"/>
        <v>2.3919943725181474</v>
      </c>
    </row>
    <row r="1859" spans="14:15" x14ac:dyDescent="0.25">
      <c r="N1859" s="16">
        <f t="shared" ref="N1859:N1922" si="58">N1858+$J$22</f>
        <v>23.212499999999217</v>
      </c>
      <c r="O1859" s="9">
        <f t="shared" ref="O1859:O1922" si="59">0.1942*LN(N1859)+1.7814</f>
        <v>2.3920989779610213</v>
      </c>
    </row>
    <row r="1860" spans="14:15" x14ac:dyDescent="0.25">
      <c r="N1860" s="16">
        <f t="shared" si="58"/>
        <v>23.224999999999216</v>
      </c>
      <c r="O1860" s="9">
        <f t="shared" si="59"/>
        <v>2.3922035270887148</v>
      </c>
    </row>
    <row r="1861" spans="14:15" x14ac:dyDescent="0.25">
      <c r="N1861" s="16">
        <f t="shared" si="58"/>
        <v>23.237499999999216</v>
      </c>
      <c r="O1861" s="9">
        <f t="shared" si="59"/>
        <v>2.3923080199618303</v>
      </c>
    </row>
    <row r="1862" spans="14:15" x14ac:dyDescent="0.25">
      <c r="N1862" s="16">
        <f t="shared" si="58"/>
        <v>23.249999999999215</v>
      </c>
      <c r="O1862" s="9">
        <f t="shared" si="59"/>
        <v>2.3924124566408729</v>
      </c>
    </row>
    <row r="1863" spans="14:15" x14ac:dyDescent="0.25">
      <c r="N1863" s="16">
        <f t="shared" si="58"/>
        <v>23.262499999999214</v>
      </c>
      <c r="O1863" s="9">
        <f t="shared" si="59"/>
        <v>2.3925168371862506</v>
      </c>
    </row>
    <row r="1864" spans="14:15" x14ac:dyDescent="0.25">
      <c r="N1864" s="16">
        <f t="shared" si="58"/>
        <v>23.274999999999213</v>
      </c>
      <c r="O1864" s="9">
        <f t="shared" si="59"/>
        <v>2.3926211616582735</v>
      </c>
    </row>
    <row r="1865" spans="14:15" x14ac:dyDescent="0.25">
      <c r="N1865" s="16">
        <f t="shared" si="58"/>
        <v>23.287499999999213</v>
      </c>
      <c r="O1865" s="9">
        <f t="shared" si="59"/>
        <v>2.3927254301171543</v>
      </c>
    </row>
    <row r="1866" spans="14:15" x14ac:dyDescent="0.25">
      <c r="N1866" s="16">
        <f t="shared" si="58"/>
        <v>23.299999999999212</v>
      </c>
      <c r="O1866" s="9">
        <f t="shared" si="59"/>
        <v>2.3928296426230089</v>
      </c>
    </row>
    <row r="1867" spans="14:15" x14ac:dyDescent="0.25">
      <c r="N1867" s="16">
        <f t="shared" si="58"/>
        <v>23.312499999999211</v>
      </c>
      <c r="O1867" s="9">
        <f t="shared" si="59"/>
        <v>2.3929337992358573</v>
      </c>
    </row>
    <row r="1868" spans="14:15" x14ac:dyDescent="0.25">
      <c r="N1868" s="16">
        <f t="shared" si="58"/>
        <v>23.324999999999211</v>
      </c>
      <c r="O1868" s="9">
        <f t="shared" si="59"/>
        <v>2.3930379000156212</v>
      </c>
    </row>
    <row r="1869" spans="14:15" x14ac:dyDescent="0.25">
      <c r="N1869" s="16">
        <f t="shared" si="58"/>
        <v>23.33749999999921</v>
      </c>
      <c r="O1869" s="9">
        <f t="shared" si="59"/>
        <v>2.3931419450221281</v>
      </c>
    </row>
    <row r="1870" spans="14:15" x14ac:dyDescent="0.25">
      <c r="N1870" s="16">
        <f t="shared" si="58"/>
        <v>23.349999999999209</v>
      </c>
      <c r="O1870" s="9">
        <f t="shared" si="59"/>
        <v>2.3932459343151082</v>
      </c>
    </row>
    <row r="1871" spans="14:15" x14ac:dyDescent="0.25">
      <c r="N1871" s="16">
        <f t="shared" si="58"/>
        <v>23.362499999999208</v>
      </c>
      <c r="O1871" s="9">
        <f t="shared" si="59"/>
        <v>2.3933498679541962</v>
      </c>
    </row>
    <row r="1872" spans="14:15" x14ac:dyDescent="0.25">
      <c r="N1872" s="16">
        <f t="shared" si="58"/>
        <v>23.374999999999208</v>
      </c>
      <c r="O1872" s="9">
        <f t="shared" si="59"/>
        <v>2.3934537459989302</v>
      </c>
    </row>
    <row r="1873" spans="14:15" x14ac:dyDescent="0.25">
      <c r="N1873" s="16">
        <f t="shared" si="58"/>
        <v>23.387499999999207</v>
      </c>
      <c r="O1873" s="9">
        <f t="shared" si="59"/>
        <v>2.3935575685087542</v>
      </c>
    </row>
    <row r="1874" spans="14:15" x14ac:dyDescent="0.25">
      <c r="N1874" s="16">
        <f t="shared" si="58"/>
        <v>23.399999999999206</v>
      </c>
      <c r="O1874" s="9">
        <f t="shared" si="59"/>
        <v>2.3936613355430154</v>
      </c>
    </row>
    <row r="1875" spans="14:15" x14ac:dyDescent="0.25">
      <c r="N1875" s="16">
        <f t="shared" si="58"/>
        <v>23.412499999999206</v>
      </c>
      <c r="O1875" s="9">
        <f t="shared" si="59"/>
        <v>2.3937650471609677</v>
      </c>
    </row>
    <row r="1876" spans="14:15" x14ac:dyDescent="0.25">
      <c r="N1876" s="16">
        <f t="shared" si="58"/>
        <v>23.424999999999205</v>
      </c>
      <c r="O1876" s="9">
        <f t="shared" si="59"/>
        <v>2.3938687034217687</v>
      </c>
    </row>
    <row r="1877" spans="14:15" x14ac:dyDescent="0.25">
      <c r="N1877" s="16">
        <f t="shared" si="58"/>
        <v>23.437499999999204</v>
      </c>
      <c r="O1877" s="9">
        <f t="shared" si="59"/>
        <v>2.3939723043844818</v>
      </c>
    </row>
    <row r="1878" spans="14:15" x14ac:dyDescent="0.25">
      <c r="N1878" s="16">
        <f t="shared" si="58"/>
        <v>23.449999999999203</v>
      </c>
      <c r="O1878" s="9">
        <f t="shared" si="59"/>
        <v>2.3940758501080759</v>
      </c>
    </row>
    <row r="1879" spans="14:15" x14ac:dyDescent="0.25">
      <c r="N1879" s="16">
        <f t="shared" si="58"/>
        <v>23.462499999999203</v>
      </c>
      <c r="O1879" s="9">
        <f t="shared" si="59"/>
        <v>2.3941793406514256</v>
      </c>
    </row>
    <row r="1880" spans="14:15" x14ac:dyDescent="0.25">
      <c r="N1880" s="16">
        <f t="shared" si="58"/>
        <v>23.474999999999202</v>
      </c>
      <c r="O1880" s="9">
        <f t="shared" si="59"/>
        <v>2.3942827760733119</v>
      </c>
    </row>
    <row r="1881" spans="14:15" x14ac:dyDescent="0.25">
      <c r="N1881" s="16">
        <f t="shared" si="58"/>
        <v>23.487499999999201</v>
      </c>
      <c r="O1881" s="9">
        <f t="shared" si="59"/>
        <v>2.3943861564324207</v>
      </c>
    </row>
    <row r="1882" spans="14:15" x14ac:dyDescent="0.25">
      <c r="N1882" s="16">
        <f t="shared" si="58"/>
        <v>23.499999999999201</v>
      </c>
      <c r="O1882" s="9">
        <f t="shared" si="59"/>
        <v>2.3944894817873457</v>
      </c>
    </row>
    <row r="1883" spans="14:15" x14ac:dyDescent="0.25">
      <c r="N1883" s="16">
        <f t="shared" si="58"/>
        <v>23.5124999999992</v>
      </c>
      <c r="O1883" s="9">
        <f t="shared" si="59"/>
        <v>2.3945927521965857</v>
      </c>
    </row>
    <row r="1884" spans="14:15" x14ac:dyDescent="0.25">
      <c r="N1884" s="16">
        <f t="shared" si="58"/>
        <v>23.524999999999199</v>
      </c>
      <c r="O1884" s="9">
        <f t="shared" si="59"/>
        <v>2.3946959677185475</v>
      </c>
    </row>
    <row r="1885" spans="14:15" x14ac:dyDescent="0.25">
      <c r="N1885" s="16">
        <f t="shared" si="58"/>
        <v>23.537499999999199</v>
      </c>
      <c r="O1885" s="9">
        <f t="shared" si="59"/>
        <v>2.3947991284115449</v>
      </c>
    </row>
    <row r="1886" spans="14:15" x14ac:dyDescent="0.25">
      <c r="N1886" s="16">
        <f t="shared" si="58"/>
        <v>23.549999999999198</v>
      </c>
      <c r="O1886" s="9">
        <f t="shared" si="59"/>
        <v>2.3949022343337969</v>
      </c>
    </row>
    <row r="1887" spans="14:15" x14ac:dyDescent="0.25">
      <c r="N1887" s="16">
        <f t="shared" si="58"/>
        <v>23.562499999999197</v>
      </c>
      <c r="O1887" s="9">
        <f t="shared" si="59"/>
        <v>2.3950052855434318</v>
      </c>
    </row>
    <row r="1888" spans="14:15" x14ac:dyDescent="0.25">
      <c r="N1888" s="16">
        <f t="shared" si="58"/>
        <v>23.574999999999196</v>
      </c>
      <c r="O1888" s="9">
        <f t="shared" si="59"/>
        <v>2.3951082820984846</v>
      </c>
    </row>
    <row r="1889" spans="14:15" x14ac:dyDescent="0.25">
      <c r="N1889" s="16">
        <f t="shared" si="58"/>
        <v>23.587499999999196</v>
      </c>
      <c r="O1889" s="9">
        <f t="shared" si="59"/>
        <v>2.3952112240568981</v>
      </c>
    </row>
    <row r="1890" spans="14:15" x14ac:dyDescent="0.25">
      <c r="N1890" s="16">
        <f t="shared" si="58"/>
        <v>23.599999999999195</v>
      </c>
      <c r="O1890" s="9">
        <f t="shared" si="59"/>
        <v>2.3953141114765231</v>
      </c>
    </row>
    <row r="1891" spans="14:15" x14ac:dyDescent="0.25">
      <c r="N1891" s="16">
        <f t="shared" si="58"/>
        <v>23.612499999999194</v>
      </c>
      <c r="O1891" s="9">
        <f t="shared" si="59"/>
        <v>2.395416944415119</v>
      </c>
    </row>
    <row r="1892" spans="14:15" x14ac:dyDescent="0.25">
      <c r="N1892" s="16">
        <f t="shared" si="58"/>
        <v>23.624999999999194</v>
      </c>
      <c r="O1892" s="9">
        <f t="shared" si="59"/>
        <v>2.3955197229303518</v>
      </c>
    </row>
    <row r="1893" spans="14:15" x14ac:dyDescent="0.25">
      <c r="N1893" s="16">
        <f t="shared" si="58"/>
        <v>23.637499999999193</v>
      </c>
      <c r="O1893" s="9">
        <f t="shared" si="59"/>
        <v>2.395622447079798</v>
      </c>
    </row>
    <row r="1894" spans="14:15" x14ac:dyDescent="0.25">
      <c r="N1894" s="16">
        <f t="shared" si="58"/>
        <v>23.649999999999192</v>
      </c>
      <c r="O1894" s="9">
        <f t="shared" si="59"/>
        <v>2.3957251169209419</v>
      </c>
    </row>
    <row r="1895" spans="14:15" x14ac:dyDescent="0.25">
      <c r="N1895" s="16">
        <f t="shared" si="58"/>
        <v>23.662499999999191</v>
      </c>
      <c r="O1895" s="9">
        <f t="shared" si="59"/>
        <v>2.3958277325111763</v>
      </c>
    </row>
    <row r="1896" spans="14:15" x14ac:dyDescent="0.25">
      <c r="N1896" s="16">
        <f t="shared" si="58"/>
        <v>23.674999999999191</v>
      </c>
      <c r="O1896" s="9">
        <f t="shared" si="59"/>
        <v>2.3959302939078033</v>
      </c>
    </row>
    <row r="1897" spans="14:15" x14ac:dyDescent="0.25">
      <c r="N1897" s="16">
        <f t="shared" si="58"/>
        <v>23.68749999999919</v>
      </c>
      <c r="O1897" s="9">
        <f t="shared" si="59"/>
        <v>2.396032801168035</v>
      </c>
    </row>
    <row r="1898" spans="14:15" x14ac:dyDescent="0.25">
      <c r="N1898" s="16">
        <f t="shared" si="58"/>
        <v>23.699999999999189</v>
      </c>
      <c r="O1898" s="9">
        <f t="shared" si="59"/>
        <v>2.3961352543489922</v>
      </c>
    </row>
    <row r="1899" spans="14:15" x14ac:dyDescent="0.25">
      <c r="N1899" s="16">
        <f t="shared" si="58"/>
        <v>23.712499999999189</v>
      </c>
      <c r="O1899" s="9">
        <f t="shared" si="59"/>
        <v>2.3962376535077055</v>
      </c>
    </row>
    <row r="1900" spans="14:15" x14ac:dyDescent="0.25">
      <c r="N1900" s="16">
        <f t="shared" si="58"/>
        <v>23.724999999999188</v>
      </c>
      <c r="O1900" s="9">
        <f t="shared" si="59"/>
        <v>2.3963399987011149</v>
      </c>
    </row>
    <row r="1901" spans="14:15" x14ac:dyDescent="0.25">
      <c r="N1901" s="16">
        <f t="shared" si="58"/>
        <v>23.737499999999187</v>
      </c>
      <c r="O1901" s="9">
        <f t="shared" si="59"/>
        <v>2.3964422899860716</v>
      </c>
    </row>
    <row r="1902" spans="14:15" x14ac:dyDescent="0.25">
      <c r="N1902" s="16">
        <f t="shared" si="58"/>
        <v>23.749999999999186</v>
      </c>
      <c r="O1902" s="9">
        <f t="shared" si="59"/>
        <v>2.3965445274193358</v>
      </c>
    </row>
    <row r="1903" spans="14:15" x14ac:dyDescent="0.25">
      <c r="N1903" s="16">
        <f t="shared" si="58"/>
        <v>23.762499999999186</v>
      </c>
      <c r="O1903" s="9">
        <f t="shared" si="59"/>
        <v>2.3966467110575786</v>
      </c>
    </row>
    <row r="1904" spans="14:15" x14ac:dyDescent="0.25">
      <c r="N1904" s="16">
        <f t="shared" si="58"/>
        <v>23.774999999999185</v>
      </c>
      <c r="O1904" s="9">
        <f t="shared" si="59"/>
        <v>2.3967488409573816</v>
      </c>
    </row>
    <row r="1905" spans="14:15" x14ac:dyDescent="0.25">
      <c r="N1905" s="16">
        <f t="shared" si="58"/>
        <v>23.787499999999184</v>
      </c>
      <c r="O1905" s="9">
        <f t="shared" si="59"/>
        <v>2.3968509171752377</v>
      </c>
    </row>
    <row r="1906" spans="14:15" x14ac:dyDescent="0.25">
      <c r="N1906" s="16">
        <f t="shared" si="58"/>
        <v>23.799999999999184</v>
      </c>
      <c r="O1906" s="9">
        <f t="shared" si="59"/>
        <v>2.3969529397675502</v>
      </c>
    </row>
    <row r="1907" spans="14:15" x14ac:dyDescent="0.25">
      <c r="N1907" s="16">
        <f t="shared" si="58"/>
        <v>23.812499999999183</v>
      </c>
      <c r="O1907" s="9">
        <f t="shared" si="59"/>
        <v>2.3970549087906332</v>
      </c>
    </row>
    <row r="1908" spans="14:15" x14ac:dyDescent="0.25">
      <c r="N1908" s="16">
        <f t="shared" si="58"/>
        <v>23.824999999999182</v>
      </c>
      <c r="O1908" s="9">
        <f t="shared" si="59"/>
        <v>2.3971568243007129</v>
      </c>
    </row>
    <row r="1909" spans="14:15" x14ac:dyDescent="0.25">
      <c r="N1909" s="16">
        <f t="shared" si="58"/>
        <v>23.837499999999181</v>
      </c>
      <c r="O1909" s="9">
        <f t="shared" si="59"/>
        <v>2.3972586863539269</v>
      </c>
    </row>
    <row r="1910" spans="14:15" x14ac:dyDescent="0.25">
      <c r="N1910" s="16">
        <f t="shared" si="58"/>
        <v>23.849999999999181</v>
      </c>
      <c r="O1910" s="9">
        <f t="shared" si="59"/>
        <v>2.3973604950063243</v>
      </c>
    </row>
    <row r="1911" spans="14:15" x14ac:dyDescent="0.25">
      <c r="N1911" s="16">
        <f t="shared" si="58"/>
        <v>23.86249999999918</v>
      </c>
      <c r="O1911" s="9">
        <f t="shared" si="59"/>
        <v>2.3974622503138656</v>
      </c>
    </row>
    <row r="1912" spans="14:15" x14ac:dyDescent="0.25">
      <c r="N1912" s="16">
        <f t="shared" si="58"/>
        <v>23.874999999999179</v>
      </c>
      <c r="O1912" s="9">
        <f t="shared" si="59"/>
        <v>2.3975639523324248</v>
      </c>
    </row>
    <row r="1913" spans="14:15" x14ac:dyDescent="0.25">
      <c r="N1913" s="16">
        <f t="shared" si="58"/>
        <v>23.887499999999179</v>
      </c>
      <c r="O1913" s="9">
        <f t="shared" si="59"/>
        <v>2.3976656011177866</v>
      </c>
    </row>
    <row r="1914" spans="14:15" x14ac:dyDescent="0.25">
      <c r="N1914" s="16">
        <f t="shared" si="58"/>
        <v>23.899999999999178</v>
      </c>
      <c r="O1914" s="9">
        <f t="shared" si="59"/>
        <v>2.3977671967256491</v>
      </c>
    </row>
    <row r="1915" spans="14:15" x14ac:dyDescent="0.25">
      <c r="N1915" s="16">
        <f t="shared" si="58"/>
        <v>23.912499999999177</v>
      </c>
      <c r="O1915" s="9">
        <f t="shared" si="59"/>
        <v>2.3978687392116229</v>
      </c>
    </row>
    <row r="1916" spans="14:15" x14ac:dyDescent="0.25">
      <c r="N1916" s="16">
        <f t="shared" si="58"/>
        <v>23.924999999999176</v>
      </c>
      <c r="O1916" s="9">
        <f t="shared" si="59"/>
        <v>2.3979702286312308</v>
      </c>
    </row>
    <row r="1917" spans="14:15" x14ac:dyDescent="0.25">
      <c r="N1917" s="16">
        <f t="shared" si="58"/>
        <v>23.937499999999176</v>
      </c>
      <c r="O1917" s="9">
        <f t="shared" si="59"/>
        <v>2.3980716650399092</v>
      </c>
    </row>
    <row r="1918" spans="14:15" x14ac:dyDescent="0.25">
      <c r="N1918" s="16">
        <f t="shared" si="58"/>
        <v>23.949999999999175</v>
      </c>
      <c r="O1918" s="9">
        <f t="shared" si="59"/>
        <v>2.3981730484930082</v>
      </c>
    </row>
    <row r="1919" spans="14:15" x14ac:dyDescent="0.25">
      <c r="N1919" s="16">
        <f t="shared" si="58"/>
        <v>23.962499999999174</v>
      </c>
      <c r="O1919" s="9">
        <f t="shared" si="59"/>
        <v>2.3982743790457897</v>
      </c>
    </row>
    <row r="1920" spans="14:15" x14ac:dyDescent="0.25">
      <c r="N1920" s="16">
        <f t="shared" si="58"/>
        <v>23.974999999999174</v>
      </c>
      <c r="O1920" s="9">
        <f t="shared" si="59"/>
        <v>2.3983756567534309</v>
      </c>
    </row>
    <row r="1921" spans="14:15" x14ac:dyDescent="0.25">
      <c r="N1921" s="16">
        <f t="shared" si="58"/>
        <v>23.987499999999173</v>
      </c>
      <c r="O1921" s="9">
        <f t="shared" si="59"/>
        <v>2.3984768816710211</v>
      </c>
    </row>
    <row r="1922" spans="14:15" x14ac:dyDescent="0.25">
      <c r="N1922" s="16">
        <f t="shared" si="58"/>
        <v>23.999999999999172</v>
      </c>
      <c r="O1922" s="9">
        <f t="shared" si="59"/>
        <v>2.3985780538535644</v>
      </c>
    </row>
    <row r="1923" spans="14:15" x14ac:dyDescent="0.25">
      <c r="N1923" s="16">
        <f t="shared" ref="N1923:N1986" si="60">N1922+$J$22</f>
        <v>24.012499999999172</v>
      </c>
      <c r="O1923" s="9">
        <f t="shared" ref="O1923:O1986" si="61">0.1942*LN(N1923)+1.7814</f>
        <v>2.3986791733559794</v>
      </c>
    </row>
    <row r="1924" spans="14:15" x14ac:dyDescent="0.25">
      <c r="N1924" s="16">
        <f t="shared" si="60"/>
        <v>24.024999999999171</v>
      </c>
      <c r="O1924" s="9">
        <f t="shared" si="61"/>
        <v>2.3987802402330978</v>
      </c>
    </row>
    <row r="1925" spans="14:15" x14ac:dyDescent="0.25">
      <c r="N1925" s="16">
        <f t="shared" si="60"/>
        <v>24.03749999999917</v>
      </c>
      <c r="O1925" s="9">
        <f t="shared" si="61"/>
        <v>2.3988812545396665</v>
      </c>
    </row>
    <row r="1926" spans="14:15" x14ac:dyDescent="0.25">
      <c r="N1926" s="16">
        <f t="shared" si="60"/>
        <v>24.049999999999169</v>
      </c>
      <c r="O1926" s="9">
        <f t="shared" si="61"/>
        <v>2.3989822163303471</v>
      </c>
    </row>
    <row r="1927" spans="14:15" x14ac:dyDescent="0.25">
      <c r="N1927" s="16">
        <f t="shared" si="60"/>
        <v>24.062499999999169</v>
      </c>
      <c r="O1927" s="9">
        <f t="shared" si="61"/>
        <v>2.3990831256597156</v>
      </c>
    </row>
    <row r="1928" spans="14:15" x14ac:dyDescent="0.25">
      <c r="N1928" s="16">
        <f t="shared" si="60"/>
        <v>24.074999999999168</v>
      </c>
      <c r="O1928" s="9">
        <f t="shared" si="61"/>
        <v>2.399183982582263</v>
      </c>
    </row>
    <row r="1929" spans="14:15" x14ac:dyDescent="0.25">
      <c r="N1929" s="16">
        <f t="shared" si="60"/>
        <v>24.087499999999167</v>
      </c>
      <c r="O1929" s="9">
        <f t="shared" si="61"/>
        <v>2.3992847871523955</v>
      </c>
    </row>
    <row r="1930" spans="14:15" x14ac:dyDescent="0.25">
      <c r="N1930" s="16">
        <f t="shared" si="60"/>
        <v>24.099999999999167</v>
      </c>
      <c r="O1930" s="9">
        <f t="shared" si="61"/>
        <v>2.399385539424435</v>
      </c>
    </row>
    <row r="1931" spans="14:15" x14ac:dyDescent="0.25">
      <c r="N1931" s="16">
        <f t="shared" si="60"/>
        <v>24.112499999999166</v>
      </c>
      <c r="O1931" s="9">
        <f t="shared" si="61"/>
        <v>2.3994862394526182</v>
      </c>
    </row>
    <row r="1932" spans="14:15" x14ac:dyDescent="0.25">
      <c r="N1932" s="16">
        <f t="shared" si="60"/>
        <v>24.124999999999165</v>
      </c>
      <c r="O1932" s="9">
        <f t="shared" si="61"/>
        <v>2.3995868872910981</v>
      </c>
    </row>
    <row r="1933" spans="14:15" x14ac:dyDescent="0.25">
      <c r="N1933" s="16">
        <f t="shared" si="60"/>
        <v>24.137499999999164</v>
      </c>
      <c r="O1933" s="9">
        <f t="shared" si="61"/>
        <v>2.3996874829939432</v>
      </c>
    </row>
    <row r="1934" spans="14:15" x14ac:dyDescent="0.25">
      <c r="N1934" s="16">
        <f t="shared" si="60"/>
        <v>24.149999999999164</v>
      </c>
      <c r="O1934" s="9">
        <f t="shared" si="61"/>
        <v>2.3997880266151381</v>
      </c>
    </row>
    <row r="1935" spans="14:15" x14ac:dyDescent="0.25">
      <c r="N1935" s="16">
        <f t="shared" si="60"/>
        <v>24.162499999999163</v>
      </c>
      <c r="O1935" s="9">
        <f t="shared" si="61"/>
        <v>2.3998885182085834</v>
      </c>
    </row>
    <row r="1936" spans="14:15" x14ac:dyDescent="0.25">
      <c r="N1936" s="16">
        <f t="shared" si="60"/>
        <v>24.174999999999162</v>
      </c>
      <c r="O1936" s="9">
        <f t="shared" si="61"/>
        <v>2.3999889578280968</v>
      </c>
    </row>
    <row r="1937" spans="14:15" x14ac:dyDescent="0.25">
      <c r="N1937" s="16">
        <f t="shared" si="60"/>
        <v>24.187499999999162</v>
      </c>
      <c r="O1937" s="9">
        <f t="shared" si="61"/>
        <v>2.4000893455274115</v>
      </c>
    </row>
    <row r="1938" spans="14:15" x14ac:dyDescent="0.25">
      <c r="N1938" s="16">
        <f t="shared" si="60"/>
        <v>24.199999999999161</v>
      </c>
      <c r="O1938" s="9">
        <f t="shared" si="61"/>
        <v>2.4001896813601782</v>
      </c>
    </row>
    <row r="1939" spans="14:15" x14ac:dyDescent="0.25">
      <c r="N1939" s="16">
        <f t="shared" si="60"/>
        <v>24.21249999999916</v>
      </c>
      <c r="O1939" s="9">
        <f t="shared" si="61"/>
        <v>2.4002899653799643</v>
      </c>
    </row>
    <row r="1940" spans="14:15" x14ac:dyDescent="0.25">
      <c r="N1940" s="16">
        <f t="shared" si="60"/>
        <v>24.224999999999159</v>
      </c>
      <c r="O1940" s="9">
        <f t="shared" si="61"/>
        <v>2.4003901976402537</v>
      </c>
    </row>
    <row r="1941" spans="14:15" x14ac:dyDescent="0.25">
      <c r="N1941" s="16">
        <f t="shared" si="60"/>
        <v>24.237499999999159</v>
      </c>
      <c r="O1941" s="9">
        <f t="shared" si="61"/>
        <v>2.4004903781944487</v>
      </c>
    </row>
    <row r="1942" spans="14:15" x14ac:dyDescent="0.25">
      <c r="N1942" s="16">
        <f t="shared" si="60"/>
        <v>24.249999999999158</v>
      </c>
      <c r="O1942" s="9">
        <f t="shared" si="61"/>
        <v>2.4005905070958677</v>
      </c>
    </row>
    <row r="1943" spans="14:15" x14ac:dyDescent="0.25">
      <c r="N1943" s="16">
        <f t="shared" si="60"/>
        <v>24.262499999999157</v>
      </c>
      <c r="O1943" s="9">
        <f t="shared" si="61"/>
        <v>2.4006905843977471</v>
      </c>
    </row>
    <row r="1944" spans="14:15" x14ac:dyDescent="0.25">
      <c r="N1944" s="16">
        <f t="shared" si="60"/>
        <v>24.274999999999157</v>
      </c>
      <c r="O1944" s="9">
        <f t="shared" si="61"/>
        <v>2.4007906101532424</v>
      </c>
    </row>
    <row r="1945" spans="14:15" x14ac:dyDescent="0.25">
      <c r="N1945" s="16">
        <f t="shared" si="60"/>
        <v>24.287499999999156</v>
      </c>
      <c r="O1945" s="9">
        <f t="shared" si="61"/>
        <v>2.4008905844154245</v>
      </c>
    </row>
    <row r="1946" spans="14:15" x14ac:dyDescent="0.25">
      <c r="N1946" s="16">
        <f t="shared" si="60"/>
        <v>24.299999999999155</v>
      </c>
      <c r="O1946" s="9">
        <f t="shared" si="61"/>
        <v>2.4009905072372844</v>
      </c>
    </row>
    <row r="1947" spans="14:15" x14ac:dyDescent="0.25">
      <c r="N1947" s="16">
        <f t="shared" si="60"/>
        <v>24.312499999999154</v>
      </c>
      <c r="O1947" s="9">
        <f t="shared" si="61"/>
        <v>2.4010903786717304</v>
      </c>
    </row>
    <row r="1948" spans="14:15" x14ac:dyDescent="0.25">
      <c r="N1948" s="16">
        <f t="shared" si="60"/>
        <v>24.324999999999154</v>
      </c>
      <c r="O1948" s="9">
        <f t="shared" si="61"/>
        <v>2.4011901987715891</v>
      </c>
    </row>
    <row r="1949" spans="14:15" x14ac:dyDescent="0.25">
      <c r="N1949" s="16">
        <f t="shared" si="60"/>
        <v>24.337499999999153</v>
      </c>
      <c r="O1949" s="9">
        <f t="shared" si="61"/>
        <v>2.4012899675896069</v>
      </c>
    </row>
    <row r="1950" spans="14:15" x14ac:dyDescent="0.25">
      <c r="N1950" s="16">
        <f t="shared" si="60"/>
        <v>24.349999999999152</v>
      </c>
      <c r="O1950" s="9">
        <f t="shared" si="61"/>
        <v>2.4013896851784473</v>
      </c>
    </row>
    <row r="1951" spans="14:15" x14ac:dyDescent="0.25">
      <c r="N1951" s="16">
        <f t="shared" si="60"/>
        <v>24.362499999999152</v>
      </c>
      <c r="O1951" s="9">
        <f t="shared" si="61"/>
        <v>2.4014893515906941</v>
      </c>
    </row>
    <row r="1952" spans="14:15" x14ac:dyDescent="0.25">
      <c r="N1952" s="16">
        <f t="shared" si="60"/>
        <v>24.374999999999151</v>
      </c>
      <c r="O1952" s="9">
        <f t="shared" si="61"/>
        <v>2.4015889668788488</v>
      </c>
    </row>
    <row r="1953" spans="14:15" x14ac:dyDescent="0.25">
      <c r="N1953" s="16">
        <f t="shared" si="60"/>
        <v>24.38749999999915</v>
      </c>
      <c r="O1953" s="9">
        <f t="shared" si="61"/>
        <v>2.401688531095334</v>
      </c>
    </row>
    <row r="1954" spans="14:15" x14ac:dyDescent="0.25">
      <c r="N1954" s="16">
        <f t="shared" si="60"/>
        <v>24.399999999999149</v>
      </c>
      <c r="O1954" s="9">
        <f t="shared" si="61"/>
        <v>2.4017880442924895</v>
      </c>
    </row>
    <row r="1955" spans="14:15" x14ac:dyDescent="0.25">
      <c r="N1955" s="16">
        <f t="shared" si="60"/>
        <v>24.412499999999149</v>
      </c>
      <c r="O1955" s="9">
        <f t="shared" si="61"/>
        <v>2.4018875065225767</v>
      </c>
    </row>
    <row r="1956" spans="14:15" x14ac:dyDescent="0.25">
      <c r="N1956" s="16">
        <f t="shared" si="60"/>
        <v>24.424999999999148</v>
      </c>
      <c r="O1956" s="9">
        <f t="shared" si="61"/>
        <v>2.4019869178377755</v>
      </c>
    </row>
    <row r="1957" spans="14:15" x14ac:dyDescent="0.25">
      <c r="N1957" s="16">
        <f t="shared" si="60"/>
        <v>24.437499999999147</v>
      </c>
      <c r="O1957" s="9">
        <f t="shared" si="61"/>
        <v>2.4020862782901857</v>
      </c>
    </row>
    <row r="1958" spans="14:15" x14ac:dyDescent="0.25">
      <c r="N1958" s="16">
        <f t="shared" si="60"/>
        <v>24.449999999999147</v>
      </c>
      <c r="O1958" s="9">
        <f t="shared" si="61"/>
        <v>2.4021855879318283</v>
      </c>
    </row>
    <row r="1959" spans="14:15" x14ac:dyDescent="0.25">
      <c r="N1959" s="16">
        <f t="shared" si="60"/>
        <v>24.462499999999146</v>
      </c>
      <c r="O1959" s="9">
        <f t="shared" si="61"/>
        <v>2.4022848468146436</v>
      </c>
    </row>
    <row r="1960" spans="14:15" x14ac:dyDescent="0.25">
      <c r="N1960" s="16">
        <f t="shared" si="60"/>
        <v>24.474999999999145</v>
      </c>
      <c r="O1960" s="9">
        <f t="shared" si="61"/>
        <v>2.4023840549904918</v>
      </c>
    </row>
    <row r="1961" spans="14:15" x14ac:dyDescent="0.25">
      <c r="N1961" s="16">
        <f t="shared" si="60"/>
        <v>24.487499999999145</v>
      </c>
      <c r="O1961" s="9">
        <f t="shared" si="61"/>
        <v>2.4024832125111555</v>
      </c>
    </row>
    <row r="1962" spans="14:15" x14ac:dyDescent="0.25">
      <c r="N1962" s="16">
        <f t="shared" si="60"/>
        <v>24.499999999999144</v>
      </c>
      <c r="O1962" s="9">
        <f t="shared" si="61"/>
        <v>2.4025823194283356</v>
      </c>
    </row>
    <row r="1963" spans="14:15" x14ac:dyDescent="0.25">
      <c r="N1963" s="16">
        <f t="shared" si="60"/>
        <v>24.512499999999143</v>
      </c>
      <c r="O1963" s="9">
        <f t="shared" si="61"/>
        <v>2.402681375793656</v>
      </c>
    </row>
    <row r="1964" spans="14:15" x14ac:dyDescent="0.25">
      <c r="N1964" s="16">
        <f t="shared" si="60"/>
        <v>24.524999999999142</v>
      </c>
      <c r="O1964" s="9">
        <f t="shared" si="61"/>
        <v>2.4027803816586601</v>
      </c>
    </row>
    <row r="1965" spans="14:15" x14ac:dyDescent="0.25">
      <c r="N1965" s="16">
        <f t="shared" si="60"/>
        <v>24.537499999999142</v>
      </c>
      <c r="O1965" s="9">
        <f t="shared" si="61"/>
        <v>2.4028793370748143</v>
      </c>
    </row>
    <row r="1966" spans="14:15" x14ac:dyDescent="0.25">
      <c r="N1966" s="16">
        <f t="shared" si="60"/>
        <v>24.549999999999141</v>
      </c>
      <c r="O1966" s="9">
        <f t="shared" si="61"/>
        <v>2.4029782420935044</v>
      </c>
    </row>
    <row r="1967" spans="14:15" x14ac:dyDescent="0.25">
      <c r="N1967" s="16">
        <f t="shared" si="60"/>
        <v>24.56249999999914</v>
      </c>
      <c r="O1967" s="9">
        <f t="shared" si="61"/>
        <v>2.4030770967660384</v>
      </c>
    </row>
    <row r="1968" spans="14:15" x14ac:dyDescent="0.25">
      <c r="N1968" s="16">
        <f t="shared" si="60"/>
        <v>24.57499999999914</v>
      </c>
      <c r="O1968" s="9">
        <f t="shared" si="61"/>
        <v>2.4031759011436469</v>
      </c>
    </row>
    <row r="1969" spans="14:15" x14ac:dyDescent="0.25">
      <c r="N1969" s="16">
        <f t="shared" si="60"/>
        <v>24.587499999999139</v>
      </c>
      <c r="O1969" s="9">
        <f t="shared" si="61"/>
        <v>2.4032746552774809</v>
      </c>
    </row>
    <row r="1970" spans="14:15" x14ac:dyDescent="0.25">
      <c r="N1970" s="16">
        <f t="shared" si="60"/>
        <v>24.599999999999138</v>
      </c>
      <c r="O1970" s="9">
        <f t="shared" si="61"/>
        <v>2.4033733592186146</v>
      </c>
    </row>
    <row r="1971" spans="14:15" x14ac:dyDescent="0.25">
      <c r="N1971" s="16">
        <f t="shared" si="60"/>
        <v>24.612499999999137</v>
      </c>
      <c r="O1971" s="9">
        <f t="shared" si="61"/>
        <v>2.4034720130180438</v>
      </c>
    </row>
    <row r="1972" spans="14:15" x14ac:dyDescent="0.25">
      <c r="N1972" s="16">
        <f t="shared" si="60"/>
        <v>24.624999999999137</v>
      </c>
      <c r="O1972" s="9">
        <f t="shared" si="61"/>
        <v>2.4035706167266868</v>
      </c>
    </row>
    <row r="1973" spans="14:15" x14ac:dyDescent="0.25">
      <c r="N1973" s="16">
        <f t="shared" si="60"/>
        <v>24.637499999999136</v>
      </c>
      <c r="O1973" s="9">
        <f t="shared" si="61"/>
        <v>2.4036691703953839</v>
      </c>
    </row>
    <row r="1974" spans="14:15" x14ac:dyDescent="0.25">
      <c r="N1974" s="16">
        <f t="shared" si="60"/>
        <v>24.649999999999135</v>
      </c>
      <c r="O1974" s="9">
        <f t="shared" si="61"/>
        <v>2.4037676740748988</v>
      </c>
    </row>
    <row r="1975" spans="14:15" x14ac:dyDescent="0.25">
      <c r="N1975" s="16">
        <f t="shared" si="60"/>
        <v>24.662499999999135</v>
      </c>
      <c r="O1975" s="9">
        <f t="shared" si="61"/>
        <v>2.4038661278159172</v>
      </c>
    </row>
    <row r="1976" spans="14:15" x14ac:dyDescent="0.25">
      <c r="N1976" s="16">
        <f t="shared" si="60"/>
        <v>24.674999999999134</v>
      </c>
      <c r="O1976" s="9">
        <f t="shared" si="61"/>
        <v>2.403964531669049</v>
      </c>
    </row>
    <row r="1977" spans="14:15" x14ac:dyDescent="0.25">
      <c r="N1977" s="16">
        <f t="shared" si="60"/>
        <v>24.687499999999133</v>
      </c>
      <c r="O1977" s="9">
        <f t="shared" si="61"/>
        <v>2.4040628856848256</v>
      </c>
    </row>
    <row r="1978" spans="14:15" x14ac:dyDescent="0.25">
      <c r="N1978" s="16">
        <f t="shared" si="60"/>
        <v>24.699999999999132</v>
      </c>
      <c r="O1978" s="9">
        <f t="shared" si="61"/>
        <v>2.4041611899137028</v>
      </c>
    </row>
    <row r="1979" spans="14:15" x14ac:dyDescent="0.25">
      <c r="N1979" s="16">
        <f t="shared" si="60"/>
        <v>24.712499999999132</v>
      </c>
      <c r="O1979" s="9">
        <f t="shared" si="61"/>
        <v>2.4042594444060592</v>
      </c>
    </row>
    <row r="1980" spans="14:15" x14ac:dyDescent="0.25">
      <c r="N1980" s="16">
        <f t="shared" si="60"/>
        <v>24.724999999999131</v>
      </c>
      <c r="O1980" s="9">
        <f t="shared" si="61"/>
        <v>2.4043576492121979</v>
      </c>
    </row>
    <row r="1981" spans="14:15" x14ac:dyDescent="0.25">
      <c r="N1981" s="16">
        <f t="shared" si="60"/>
        <v>24.73749999999913</v>
      </c>
      <c r="O1981" s="9">
        <f t="shared" si="61"/>
        <v>2.4044558043823439</v>
      </c>
    </row>
    <row r="1982" spans="14:15" x14ac:dyDescent="0.25">
      <c r="N1982" s="16">
        <f t="shared" si="60"/>
        <v>24.74999999999913</v>
      </c>
      <c r="O1982" s="9">
        <f t="shared" si="61"/>
        <v>2.4045539099666478</v>
      </c>
    </row>
    <row r="1983" spans="14:15" x14ac:dyDescent="0.25">
      <c r="N1983" s="16">
        <f t="shared" si="60"/>
        <v>24.762499999999129</v>
      </c>
      <c r="O1983" s="9">
        <f t="shared" si="61"/>
        <v>2.4046519660151842</v>
      </c>
    </row>
    <row r="1984" spans="14:15" x14ac:dyDescent="0.25">
      <c r="N1984" s="16">
        <f t="shared" si="60"/>
        <v>24.774999999999128</v>
      </c>
      <c r="O1984" s="9">
        <f t="shared" si="61"/>
        <v>2.4047499725779504</v>
      </c>
    </row>
    <row r="1985" spans="14:15" x14ac:dyDescent="0.25">
      <c r="N1985" s="16">
        <f t="shared" si="60"/>
        <v>24.787499999999127</v>
      </c>
      <c r="O1985" s="9">
        <f t="shared" si="61"/>
        <v>2.4048479297048697</v>
      </c>
    </row>
    <row r="1986" spans="14:15" x14ac:dyDescent="0.25">
      <c r="N1986" s="16">
        <f t="shared" si="60"/>
        <v>24.799999999999127</v>
      </c>
      <c r="O1986" s="9">
        <f t="shared" si="61"/>
        <v>2.4049458374457893</v>
      </c>
    </row>
    <row r="1987" spans="14:15" x14ac:dyDescent="0.25">
      <c r="N1987" s="16">
        <f t="shared" ref="N1987:N2050" si="62">N1986+$J$22</f>
        <v>24.812499999999126</v>
      </c>
      <c r="O1987" s="9">
        <f t="shared" ref="O1987:O2050" si="63">0.1942*LN(N1987)+1.7814</f>
        <v>2.4050436958504804</v>
      </c>
    </row>
    <row r="1988" spans="14:15" x14ac:dyDescent="0.25">
      <c r="N1988" s="16">
        <f t="shared" si="62"/>
        <v>24.824999999999125</v>
      </c>
      <c r="O1988" s="9">
        <f t="shared" si="63"/>
        <v>2.4051415049686393</v>
      </c>
    </row>
    <row r="1989" spans="14:15" x14ac:dyDescent="0.25">
      <c r="N1989" s="16">
        <f t="shared" si="62"/>
        <v>24.837499999999125</v>
      </c>
      <c r="O1989" s="9">
        <f t="shared" si="63"/>
        <v>2.4052392648498881</v>
      </c>
    </row>
    <row r="1990" spans="14:15" x14ac:dyDescent="0.25">
      <c r="N1990" s="16">
        <f t="shared" si="62"/>
        <v>24.849999999999124</v>
      </c>
      <c r="O1990" s="9">
        <f t="shared" si="63"/>
        <v>2.4053369755437735</v>
      </c>
    </row>
    <row r="1991" spans="14:15" x14ac:dyDescent="0.25">
      <c r="N1991" s="16">
        <f t="shared" si="62"/>
        <v>24.862499999999123</v>
      </c>
      <c r="O1991" s="9">
        <f t="shared" si="63"/>
        <v>2.4054346370997668</v>
      </c>
    </row>
    <row r="1992" spans="14:15" x14ac:dyDescent="0.25">
      <c r="N1992" s="16">
        <f t="shared" si="62"/>
        <v>24.874999999999122</v>
      </c>
      <c r="O1992" s="9">
        <f t="shared" si="63"/>
        <v>2.4055322495672655</v>
      </c>
    </row>
    <row r="1993" spans="14:15" x14ac:dyDescent="0.25">
      <c r="N1993" s="16">
        <f t="shared" si="62"/>
        <v>24.887499999999122</v>
      </c>
      <c r="O1993" s="9">
        <f t="shared" si="63"/>
        <v>2.4056298129955924</v>
      </c>
    </row>
    <row r="1994" spans="14:15" x14ac:dyDescent="0.25">
      <c r="N1994" s="16">
        <f t="shared" si="62"/>
        <v>24.899999999999121</v>
      </c>
      <c r="O1994" s="9">
        <f t="shared" si="63"/>
        <v>2.4057273274339961</v>
      </c>
    </row>
    <row r="1995" spans="14:15" x14ac:dyDescent="0.25">
      <c r="N1995" s="16">
        <f t="shared" si="62"/>
        <v>24.91249999999912</v>
      </c>
      <c r="O1995" s="9">
        <f t="shared" si="63"/>
        <v>2.4058247929316501</v>
      </c>
    </row>
    <row r="1996" spans="14:15" x14ac:dyDescent="0.25">
      <c r="N1996" s="16">
        <f t="shared" si="62"/>
        <v>24.92499999999912</v>
      </c>
      <c r="O1996" s="9">
        <f t="shared" si="63"/>
        <v>2.405922209537656</v>
      </c>
    </row>
    <row r="1997" spans="14:15" x14ac:dyDescent="0.25">
      <c r="N1997" s="16">
        <f t="shared" si="62"/>
        <v>24.937499999999119</v>
      </c>
      <c r="O1997" s="9">
        <f t="shared" si="63"/>
        <v>2.4060195773010391</v>
      </c>
    </row>
    <row r="1998" spans="14:15" x14ac:dyDescent="0.25">
      <c r="N1998" s="16">
        <f t="shared" si="62"/>
        <v>24.949999999999118</v>
      </c>
      <c r="O1998" s="9">
        <f t="shared" si="63"/>
        <v>2.4061168962707531</v>
      </c>
    </row>
    <row r="1999" spans="14:15" x14ac:dyDescent="0.25">
      <c r="N1999" s="16">
        <f t="shared" si="62"/>
        <v>24.962499999999118</v>
      </c>
      <c r="O1999" s="9">
        <f t="shared" si="63"/>
        <v>2.4062141664956767</v>
      </c>
    </row>
    <row r="2000" spans="14:15" x14ac:dyDescent="0.25">
      <c r="N2000" s="16">
        <f t="shared" si="62"/>
        <v>24.974999999999117</v>
      </c>
      <c r="O2000" s="9">
        <f t="shared" si="63"/>
        <v>2.4063113880246156</v>
      </c>
    </row>
    <row r="2001" spans="14:15" x14ac:dyDescent="0.25">
      <c r="N2001" s="16">
        <f t="shared" si="62"/>
        <v>24.987499999999116</v>
      </c>
      <c r="O2001" s="9">
        <f t="shared" si="63"/>
        <v>2.4064085609063031</v>
      </c>
    </row>
    <row r="2002" spans="14:15" x14ac:dyDescent="0.25">
      <c r="N2002" s="16">
        <f t="shared" si="62"/>
        <v>24.999999999999115</v>
      </c>
      <c r="O2002" s="9">
        <f t="shared" si="63"/>
        <v>2.4065056851893978</v>
      </c>
    </row>
    <row r="2003" spans="14:15" x14ac:dyDescent="0.25">
      <c r="N2003" s="16">
        <f t="shared" si="62"/>
        <v>25.012499999999115</v>
      </c>
      <c r="O2003" s="9">
        <f t="shared" si="63"/>
        <v>2.4066027609224863</v>
      </c>
    </row>
    <row r="2004" spans="14:15" x14ac:dyDescent="0.25">
      <c r="N2004" s="16">
        <f t="shared" si="62"/>
        <v>25.024999999999114</v>
      </c>
      <c r="O2004" s="9">
        <f t="shared" si="63"/>
        <v>2.4066997881540826</v>
      </c>
    </row>
    <row r="2005" spans="14:15" x14ac:dyDescent="0.25">
      <c r="N2005" s="16">
        <f t="shared" si="62"/>
        <v>25.037499999999113</v>
      </c>
      <c r="O2005" s="9">
        <f t="shared" si="63"/>
        <v>2.4067967669326276</v>
      </c>
    </row>
    <row r="2006" spans="14:15" x14ac:dyDescent="0.25">
      <c r="N2006" s="16">
        <f t="shared" si="62"/>
        <v>25.049999999999113</v>
      </c>
      <c r="O2006" s="9">
        <f t="shared" si="63"/>
        <v>2.4068936973064892</v>
      </c>
    </row>
    <row r="2007" spans="14:15" x14ac:dyDescent="0.25">
      <c r="N2007" s="16">
        <f t="shared" si="62"/>
        <v>25.062499999999112</v>
      </c>
      <c r="O2007" s="9">
        <f t="shared" si="63"/>
        <v>2.4069905793239634</v>
      </c>
    </row>
    <row r="2008" spans="14:15" x14ac:dyDescent="0.25">
      <c r="N2008" s="16">
        <f t="shared" si="62"/>
        <v>25.074999999999111</v>
      </c>
      <c r="O2008" s="9">
        <f t="shared" si="63"/>
        <v>2.4070874130332749</v>
      </c>
    </row>
    <row r="2009" spans="14:15" x14ac:dyDescent="0.25">
      <c r="N2009" s="16">
        <f t="shared" si="62"/>
        <v>25.08749999999911</v>
      </c>
      <c r="O2009" s="9">
        <f t="shared" si="63"/>
        <v>2.4071841984825744</v>
      </c>
    </row>
    <row r="2010" spans="14:15" x14ac:dyDescent="0.25">
      <c r="N2010" s="16">
        <f t="shared" si="62"/>
        <v>25.09999999999911</v>
      </c>
      <c r="O2010" s="9">
        <f t="shared" si="63"/>
        <v>2.4072809357199421</v>
      </c>
    </row>
    <row r="2011" spans="14:15" x14ac:dyDescent="0.25">
      <c r="N2011" s="16">
        <f t="shared" si="62"/>
        <v>25.112499999999109</v>
      </c>
      <c r="O2011" s="9">
        <f t="shared" si="63"/>
        <v>2.4073776247933858</v>
      </c>
    </row>
    <row r="2012" spans="14:15" x14ac:dyDescent="0.25">
      <c r="N2012" s="16">
        <f t="shared" si="62"/>
        <v>25.124999999999108</v>
      </c>
      <c r="O2012" s="9">
        <f t="shared" si="63"/>
        <v>2.4074742657508414</v>
      </c>
    </row>
    <row r="2013" spans="14:15" x14ac:dyDescent="0.25">
      <c r="N2013" s="16">
        <f t="shared" si="62"/>
        <v>25.137499999999108</v>
      </c>
      <c r="O2013" s="9">
        <f t="shared" si="63"/>
        <v>2.4075708586401747</v>
      </c>
    </row>
    <row r="2014" spans="14:15" x14ac:dyDescent="0.25">
      <c r="N2014" s="16">
        <f t="shared" si="62"/>
        <v>25.149999999999107</v>
      </c>
      <c r="O2014" s="9">
        <f t="shared" si="63"/>
        <v>2.4076674035091776</v>
      </c>
    </row>
    <row r="2015" spans="14:15" x14ac:dyDescent="0.25">
      <c r="N2015" s="16">
        <f t="shared" si="62"/>
        <v>25.162499999999106</v>
      </c>
      <c r="O2015" s="9">
        <f t="shared" si="63"/>
        <v>2.4077639004055729</v>
      </c>
    </row>
    <row r="2016" spans="14:15" x14ac:dyDescent="0.25">
      <c r="N2016" s="16">
        <f t="shared" si="62"/>
        <v>25.174999999999105</v>
      </c>
      <c r="O2016" s="9">
        <f t="shared" si="63"/>
        <v>2.4078603493770117</v>
      </c>
    </row>
    <row r="2017" spans="14:15" x14ac:dyDescent="0.25">
      <c r="N2017" s="16">
        <f t="shared" si="62"/>
        <v>25.187499999999105</v>
      </c>
      <c r="O2017" s="9">
        <f t="shared" si="63"/>
        <v>2.4079567504710737</v>
      </c>
    </row>
    <row r="2018" spans="14:15" x14ac:dyDescent="0.25">
      <c r="N2018" s="16">
        <f t="shared" si="62"/>
        <v>25.199999999999104</v>
      </c>
      <c r="O2018" s="9">
        <f t="shared" si="63"/>
        <v>2.4080531037352682</v>
      </c>
    </row>
    <row r="2019" spans="14:15" x14ac:dyDescent="0.25">
      <c r="N2019" s="16">
        <f t="shared" si="62"/>
        <v>25.212499999999103</v>
      </c>
      <c r="O2019" s="9">
        <f t="shared" si="63"/>
        <v>2.4081494092170335</v>
      </c>
    </row>
    <row r="2020" spans="14:15" x14ac:dyDescent="0.25">
      <c r="N2020" s="16">
        <f t="shared" si="62"/>
        <v>25.224999999999103</v>
      </c>
      <c r="O2020" s="9">
        <f t="shared" si="63"/>
        <v>2.4082456669637375</v>
      </c>
    </row>
    <row r="2021" spans="14:15" x14ac:dyDescent="0.25">
      <c r="N2021" s="16">
        <f t="shared" si="62"/>
        <v>25.237499999999102</v>
      </c>
      <c r="O2021" s="9">
        <f t="shared" si="63"/>
        <v>2.4083418770226785</v>
      </c>
    </row>
    <row r="2022" spans="14:15" x14ac:dyDescent="0.25">
      <c r="N2022" s="16">
        <f t="shared" si="62"/>
        <v>25.249999999999101</v>
      </c>
      <c r="O2022" s="9">
        <f t="shared" si="63"/>
        <v>2.4084380394410831</v>
      </c>
    </row>
    <row r="2023" spans="14:15" x14ac:dyDescent="0.25">
      <c r="N2023" s="16">
        <f t="shared" si="62"/>
        <v>25.2624999999991</v>
      </c>
      <c r="O2023" s="9">
        <f t="shared" si="63"/>
        <v>2.4085341542661087</v>
      </c>
    </row>
    <row r="2024" spans="14:15" x14ac:dyDescent="0.25">
      <c r="N2024" s="16">
        <f t="shared" si="62"/>
        <v>25.2749999999991</v>
      </c>
      <c r="O2024" s="9">
        <f t="shared" si="63"/>
        <v>2.4086302215448425</v>
      </c>
    </row>
    <row r="2025" spans="14:15" x14ac:dyDescent="0.25">
      <c r="N2025" s="16">
        <f t="shared" si="62"/>
        <v>25.287499999999099</v>
      </c>
      <c r="O2025" s="9">
        <f t="shared" si="63"/>
        <v>2.4087262413243016</v>
      </c>
    </row>
    <row r="2026" spans="14:15" x14ac:dyDescent="0.25">
      <c r="N2026" s="16">
        <f t="shared" si="62"/>
        <v>25.299999999999098</v>
      </c>
      <c r="O2026" s="9">
        <f t="shared" si="63"/>
        <v>2.4088222136514341</v>
      </c>
    </row>
    <row r="2027" spans="14:15" x14ac:dyDescent="0.25">
      <c r="N2027" s="16">
        <f t="shared" si="62"/>
        <v>25.312499999999098</v>
      </c>
      <c r="O2027" s="9">
        <f t="shared" si="63"/>
        <v>2.4089181385731173</v>
      </c>
    </row>
    <row r="2028" spans="14:15" x14ac:dyDescent="0.25">
      <c r="N2028" s="16">
        <f t="shared" si="62"/>
        <v>25.324999999999097</v>
      </c>
      <c r="O2028" s="9">
        <f t="shared" si="63"/>
        <v>2.4090140161361608</v>
      </c>
    </row>
    <row r="2029" spans="14:15" x14ac:dyDescent="0.25">
      <c r="N2029" s="16">
        <f t="shared" si="62"/>
        <v>25.337499999999096</v>
      </c>
      <c r="O2029" s="9">
        <f t="shared" si="63"/>
        <v>2.4091098463873037</v>
      </c>
    </row>
    <row r="2030" spans="14:15" x14ac:dyDescent="0.25">
      <c r="N2030" s="16">
        <f t="shared" si="62"/>
        <v>25.349999999999095</v>
      </c>
      <c r="O2030" s="9">
        <f t="shared" si="63"/>
        <v>2.4092056293732158</v>
      </c>
    </row>
    <row r="2031" spans="14:15" x14ac:dyDescent="0.25">
      <c r="N2031" s="16">
        <f t="shared" si="62"/>
        <v>25.362499999999095</v>
      </c>
      <c r="O2031" s="9">
        <f t="shared" si="63"/>
        <v>2.4093013651404984</v>
      </c>
    </row>
    <row r="2032" spans="14:15" x14ac:dyDescent="0.25">
      <c r="N2032" s="16">
        <f t="shared" si="62"/>
        <v>25.374999999999094</v>
      </c>
      <c r="O2032" s="9">
        <f t="shared" si="63"/>
        <v>2.4093970537356841</v>
      </c>
    </row>
    <row r="2033" spans="14:15" x14ac:dyDescent="0.25">
      <c r="N2033" s="16">
        <f t="shared" si="62"/>
        <v>25.387499999999093</v>
      </c>
      <c r="O2033" s="9">
        <f t="shared" si="63"/>
        <v>2.4094926952052362</v>
      </c>
    </row>
    <row r="2034" spans="14:15" x14ac:dyDescent="0.25">
      <c r="N2034" s="16">
        <f t="shared" si="62"/>
        <v>25.399999999999093</v>
      </c>
      <c r="O2034" s="9">
        <f t="shared" si="63"/>
        <v>2.4095882895955492</v>
      </c>
    </row>
    <row r="2035" spans="14:15" x14ac:dyDescent="0.25">
      <c r="N2035" s="16">
        <f t="shared" si="62"/>
        <v>25.412499999999092</v>
      </c>
      <c r="O2035" s="9">
        <f t="shared" si="63"/>
        <v>2.4096838369529503</v>
      </c>
    </row>
    <row r="2036" spans="14:15" x14ac:dyDescent="0.25">
      <c r="N2036" s="16">
        <f t="shared" si="62"/>
        <v>25.424999999999091</v>
      </c>
      <c r="O2036" s="9">
        <f t="shared" si="63"/>
        <v>2.4097793373236973</v>
      </c>
    </row>
    <row r="2037" spans="14:15" x14ac:dyDescent="0.25">
      <c r="N2037" s="16">
        <f t="shared" si="62"/>
        <v>25.437499999999091</v>
      </c>
      <c r="O2037" s="9">
        <f t="shared" si="63"/>
        <v>2.4098747907539795</v>
      </c>
    </row>
    <row r="2038" spans="14:15" x14ac:dyDescent="0.25">
      <c r="N2038" s="16">
        <f t="shared" si="62"/>
        <v>25.44999999999909</v>
      </c>
      <c r="O2038" s="9">
        <f t="shared" si="63"/>
        <v>2.4099701972899199</v>
      </c>
    </row>
    <row r="2039" spans="14:15" x14ac:dyDescent="0.25">
      <c r="N2039" s="16">
        <f t="shared" si="62"/>
        <v>25.462499999999089</v>
      </c>
      <c r="O2039" s="9">
        <f t="shared" si="63"/>
        <v>2.4100655569775711</v>
      </c>
    </row>
    <row r="2040" spans="14:15" x14ac:dyDescent="0.25">
      <c r="N2040" s="16">
        <f t="shared" si="62"/>
        <v>25.474999999999088</v>
      </c>
      <c r="O2040" s="9">
        <f t="shared" si="63"/>
        <v>2.4101608698629198</v>
      </c>
    </row>
    <row r="2041" spans="14:15" x14ac:dyDescent="0.25">
      <c r="N2041" s="16">
        <f t="shared" si="62"/>
        <v>25.487499999999088</v>
      </c>
      <c r="O2041" s="9">
        <f t="shared" si="63"/>
        <v>2.4102561359918844</v>
      </c>
    </row>
    <row r="2042" spans="14:15" x14ac:dyDescent="0.25">
      <c r="N2042" s="16">
        <f t="shared" si="62"/>
        <v>25.499999999999087</v>
      </c>
      <c r="O2042" s="9">
        <f t="shared" si="63"/>
        <v>2.4103513554103158</v>
      </c>
    </row>
    <row r="2043" spans="14:15" x14ac:dyDescent="0.25">
      <c r="N2043" s="16">
        <f t="shared" si="62"/>
        <v>25.512499999999086</v>
      </c>
      <c r="O2043" s="9">
        <f t="shared" si="63"/>
        <v>2.4104465281639973</v>
      </c>
    </row>
    <row r="2044" spans="14:15" x14ac:dyDescent="0.25">
      <c r="N2044" s="16">
        <f t="shared" si="62"/>
        <v>25.524999999999086</v>
      </c>
      <c r="O2044" s="9">
        <f t="shared" si="63"/>
        <v>2.4105416542986449</v>
      </c>
    </row>
    <row r="2045" spans="14:15" x14ac:dyDescent="0.25">
      <c r="N2045" s="16">
        <f t="shared" si="62"/>
        <v>25.537499999999085</v>
      </c>
      <c r="O2045" s="9">
        <f t="shared" si="63"/>
        <v>2.4106367338599073</v>
      </c>
    </row>
    <row r="2046" spans="14:15" x14ac:dyDescent="0.25">
      <c r="N2046" s="16">
        <f t="shared" si="62"/>
        <v>25.549999999999084</v>
      </c>
      <c r="O2046" s="9">
        <f t="shared" si="63"/>
        <v>2.4107317668933677</v>
      </c>
    </row>
    <row r="2047" spans="14:15" x14ac:dyDescent="0.25">
      <c r="N2047" s="16">
        <f t="shared" si="62"/>
        <v>25.562499999999083</v>
      </c>
      <c r="O2047" s="9">
        <f t="shared" si="63"/>
        <v>2.4108267534445398</v>
      </c>
    </row>
    <row r="2048" spans="14:15" x14ac:dyDescent="0.25">
      <c r="N2048" s="16">
        <f t="shared" si="62"/>
        <v>25.574999999999083</v>
      </c>
      <c r="O2048" s="9">
        <f t="shared" si="63"/>
        <v>2.4109216935588726</v>
      </c>
    </row>
    <row r="2049" spans="14:15" x14ac:dyDescent="0.25">
      <c r="N2049" s="16">
        <f t="shared" si="62"/>
        <v>25.587499999999082</v>
      </c>
      <c r="O2049" s="9">
        <f t="shared" si="63"/>
        <v>2.4110165872817477</v>
      </c>
    </row>
    <row r="2050" spans="14:15" x14ac:dyDescent="0.25">
      <c r="N2050" s="16">
        <f t="shared" si="62"/>
        <v>25.599999999999081</v>
      </c>
      <c r="O2050" s="9">
        <f t="shared" si="63"/>
        <v>2.4111114346584808</v>
      </c>
    </row>
    <row r="2051" spans="14:15" x14ac:dyDescent="0.25">
      <c r="N2051" s="16">
        <f t="shared" ref="N2051:N2114" si="64">N2050+$J$22</f>
        <v>25.612499999999081</v>
      </c>
      <c r="O2051" s="9">
        <f t="shared" ref="O2051:O2114" si="65">0.1942*LN(N2051)+1.7814</f>
        <v>2.4112062357343196</v>
      </c>
    </row>
    <row r="2052" spans="14:15" x14ac:dyDescent="0.25">
      <c r="N2052" s="16">
        <f t="shared" si="64"/>
        <v>25.62499999999908</v>
      </c>
      <c r="O2052" s="9">
        <f t="shared" si="65"/>
        <v>2.411300990554448</v>
      </c>
    </row>
    <row r="2053" spans="14:15" x14ac:dyDescent="0.25">
      <c r="N2053" s="16">
        <f t="shared" si="64"/>
        <v>25.637499999999079</v>
      </c>
      <c r="O2053" s="9">
        <f t="shared" si="65"/>
        <v>2.4113956991639816</v>
      </c>
    </row>
    <row r="2054" spans="14:15" x14ac:dyDescent="0.25">
      <c r="N2054" s="16">
        <f t="shared" si="64"/>
        <v>25.649999999999078</v>
      </c>
      <c r="O2054" s="9">
        <f t="shared" si="65"/>
        <v>2.4114903616079717</v>
      </c>
    </row>
    <row r="2055" spans="14:15" x14ac:dyDescent="0.25">
      <c r="N2055" s="16">
        <f t="shared" si="64"/>
        <v>25.662499999999078</v>
      </c>
      <c r="O2055" s="9">
        <f t="shared" si="65"/>
        <v>2.411584977931402</v>
      </c>
    </row>
    <row r="2056" spans="14:15" x14ac:dyDescent="0.25">
      <c r="N2056" s="16">
        <f t="shared" si="64"/>
        <v>25.674999999999077</v>
      </c>
      <c r="O2056" s="9">
        <f t="shared" si="65"/>
        <v>2.4116795481791926</v>
      </c>
    </row>
    <row r="2057" spans="14:15" x14ac:dyDescent="0.25">
      <c r="N2057" s="16">
        <f t="shared" si="64"/>
        <v>25.687499999999076</v>
      </c>
      <c r="O2057" s="9">
        <f t="shared" si="65"/>
        <v>2.4117740723961965</v>
      </c>
    </row>
    <row r="2058" spans="14:15" x14ac:dyDescent="0.25">
      <c r="N2058" s="16">
        <f t="shared" si="64"/>
        <v>25.699999999999076</v>
      </c>
      <c r="O2058" s="9">
        <f t="shared" si="65"/>
        <v>2.4118685506272013</v>
      </c>
    </row>
    <row r="2059" spans="14:15" x14ac:dyDescent="0.25">
      <c r="N2059" s="16">
        <f t="shared" si="64"/>
        <v>25.712499999999075</v>
      </c>
      <c r="O2059" s="9">
        <f t="shared" si="65"/>
        <v>2.4119629829169296</v>
      </c>
    </row>
    <row r="2060" spans="14:15" x14ac:dyDescent="0.25">
      <c r="N2060" s="16">
        <f t="shared" si="64"/>
        <v>25.724999999999074</v>
      </c>
      <c r="O2060" s="9">
        <f t="shared" si="65"/>
        <v>2.4120573693100393</v>
      </c>
    </row>
    <row r="2061" spans="14:15" x14ac:dyDescent="0.25">
      <c r="N2061" s="16">
        <f t="shared" si="64"/>
        <v>25.737499999999073</v>
      </c>
      <c r="O2061" s="9">
        <f t="shared" si="65"/>
        <v>2.412151709851122</v>
      </c>
    </row>
    <row r="2062" spans="14:15" x14ac:dyDescent="0.25">
      <c r="N2062" s="16">
        <f t="shared" si="64"/>
        <v>25.749999999999073</v>
      </c>
      <c r="O2062" s="9">
        <f t="shared" si="65"/>
        <v>2.4122460045847056</v>
      </c>
    </row>
    <row r="2063" spans="14:15" x14ac:dyDescent="0.25">
      <c r="N2063" s="16">
        <f t="shared" si="64"/>
        <v>25.762499999999072</v>
      </c>
      <c r="O2063" s="9">
        <f t="shared" si="65"/>
        <v>2.4123402535552527</v>
      </c>
    </row>
    <row r="2064" spans="14:15" x14ac:dyDescent="0.25">
      <c r="N2064" s="16">
        <f t="shared" si="64"/>
        <v>25.774999999999071</v>
      </c>
      <c r="O2064" s="9">
        <f t="shared" si="65"/>
        <v>2.4124344568071603</v>
      </c>
    </row>
    <row r="2065" spans="14:15" x14ac:dyDescent="0.25">
      <c r="N2065" s="16">
        <f t="shared" si="64"/>
        <v>25.787499999999071</v>
      </c>
      <c r="O2065" s="9">
        <f t="shared" si="65"/>
        <v>2.4125286143847626</v>
      </c>
    </row>
    <row r="2066" spans="14:15" x14ac:dyDescent="0.25">
      <c r="N2066" s="16">
        <f t="shared" si="64"/>
        <v>25.79999999999907</v>
      </c>
      <c r="O2066" s="9">
        <f t="shared" si="65"/>
        <v>2.4126227263323274</v>
      </c>
    </row>
    <row r="2067" spans="14:15" x14ac:dyDescent="0.25">
      <c r="N2067" s="16">
        <f t="shared" si="64"/>
        <v>25.812499999999069</v>
      </c>
      <c r="O2067" s="9">
        <f t="shared" si="65"/>
        <v>2.4127167926940603</v>
      </c>
    </row>
    <row r="2068" spans="14:15" x14ac:dyDescent="0.25">
      <c r="N2068" s="16">
        <f t="shared" si="64"/>
        <v>25.824999999999068</v>
      </c>
      <c r="O2068" s="9">
        <f t="shared" si="65"/>
        <v>2.4128108135141004</v>
      </c>
    </row>
    <row r="2069" spans="14:15" x14ac:dyDescent="0.25">
      <c r="N2069" s="16">
        <f t="shared" si="64"/>
        <v>25.837499999999068</v>
      </c>
      <c r="O2069" s="9">
        <f t="shared" si="65"/>
        <v>2.4129047888365247</v>
      </c>
    </row>
    <row r="2070" spans="14:15" x14ac:dyDescent="0.25">
      <c r="N2070" s="16">
        <f t="shared" si="64"/>
        <v>25.849999999999067</v>
      </c>
      <c r="O2070" s="9">
        <f t="shared" si="65"/>
        <v>2.412998718705345</v>
      </c>
    </row>
    <row r="2071" spans="14:15" x14ac:dyDescent="0.25">
      <c r="N2071" s="16">
        <f t="shared" si="64"/>
        <v>25.862499999999066</v>
      </c>
      <c r="O2071" s="9">
        <f t="shared" si="65"/>
        <v>2.4130926031645097</v>
      </c>
    </row>
    <row r="2072" spans="14:15" x14ac:dyDescent="0.25">
      <c r="N2072" s="16">
        <f t="shared" si="64"/>
        <v>25.874999999999066</v>
      </c>
      <c r="O2072" s="9">
        <f t="shared" si="65"/>
        <v>2.4131864422579037</v>
      </c>
    </row>
    <row r="2073" spans="14:15" x14ac:dyDescent="0.25">
      <c r="N2073" s="16">
        <f t="shared" si="64"/>
        <v>25.887499999999065</v>
      </c>
      <c r="O2073" s="9">
        <f t="shared" si="65"/>
        <v>2.4132802360293479</v>
      </c>
    </row>
    <row r="2074" spans="14:15" x14ac:dyDescent="0.25">
      <c r="N2074" s="16">
        <f t="shared" si="64"/>
        <v>25.899999999999064</v>
      </c>
      <c r="O2074" s="9">
        <f t="shared" si="65"/>
        <v>2.4133739845225994</v>
      </c>
    </row>
    <row r="2075" spans="14:15" x14ac:dyDescent="0.25">
      <c r="N2075" s="16">
        <f t="shared" si="64"/>
        <v>25.912499999999064</v>
      </c>
      <c r="O2075" s="9">
        <f t="shared" si="65"/>
        <v>2.4134676877813535</v>
      </c>
    </row>
    <row r="2076" spans="14:15" x14ac:dyDescent="0.25">
      <c r="N2076" s="16">
        <f t="shared" si="64"/>
        <v>25.924999999999063</v>
      </c>
      <c r="O2076" s="9">
        <f t="shared" si="65"/>
        <v>2.4135613458492409</v>
      </c>
    </row>
    <row r="2077" spans="14:15" x14ac:dyDescent="0.25">
      <c r="N2077" s="16">
        <f t="shared" si="64"/>
        <v>25.937499999999062</v>
      </c>
      <c r="O2077" s="9">
        <f t="shared" si="65"/>
        <v>2.4136549587698291</v>
      </c>
    </row>
    <row r="2078" spans="14:15" x14ac:dyDescent="0.25">
      <c r="N2078" s="16">
        <f t="shared" si="64"/>
        <v>25.949999999999061</v>
      </c>
      <c r="O2078" s="9">
        <f t="shared" si="65"/>
        <v>2.4137485265866236</v>
      </c>
    </row>
    <row r="2079" spans="14:15" x14ac:dyDescent="0.25">
      <c r="N2079" s="16">
        <f t="shared" si="64"/>
        <v>25.962499999999061</v>
      </c>
      <c r="O2079" s="9">
        <f t="shared" si="65"/>
        <v>2.4138420493430663</v>
      </c>
    </row>
    <row r="2080" spans="14:15" x14ac:dyDescent="0.25">
      <c r="N2080" s="16">
        <f t="shared" si="64"/>
        <v>25.97499999999906</v>
      </c>
      <c r="O2080" s="9">
        <f t="shared" si="65"/>
        <v>2.4139355270825367</v>
      </c>
    </row>
    <row r="2081" spans="14:15" x14ac:dyDescent="0.25">
      <c r="N2081" s="16">
        <f t="shared" si="64"/>
        <v>25.987499999999059</v>
      </c>
      <c r="O2081" s="9">
        <f t="shared" si="65"/>
        <v>2.4140289598483515</v>
      </c>
    </row>
    <row r="2082" spans="14:15" x14ac:dyDescent="0.25">
      <c r="N2082" s="16">
        <f t="shared" si="64"/>
        <v>25.999999999999059</v>
      </c>
      <c r="O2082" s="9">
        <f t="shared" si="65"/>
        <v>2.4141223476837648</v>
      </c>
    </row>
    <row r="2083" spans="14:15" x14ac:dyDescent="0.25">
      <c r="N2083" s="16">
        <f t="shared" si="64"/>
        <v>26.012499999999058</v>
      </c>
      <c r="O2083" s="9">
        <f t="shared" si="65"/>
        <v>2.4142156906319689</v>
      </c>
    </row>
    <row r="2084" spans="14:15" x14ac:dyDescent="0.25">
      <c r="N2084" s="16">
        <f t="shared" si="64"/>
        <v>26.024999999999057</v>
      </c>
      <c r="O2084" s="9">
        <f t="shared" si="65"/>
        <v>2.4143089887360936</v>
      </c>
    </row>
    <row r="2085" spans="14:15" x14ac:dyDescent="0.25">
      <c r="N2085" s="16">
        <f t="shared" si="64"/>
        <v>26.037499999999056</v>
      </c>
      <c r="O2085" s="9">
        <f t="shared" si="65"/>
        <v>2.4144022420392059</v>
      </c>
    </row>
    <row r="2086" spans="14:15" x14ac:dyDescent="0.25">
      <c r="N2086" s="16">
        <f t="shared" si="64"/>
        <v>26.049999999999056</v>
      </c>
      <c r="O2086" s="9">
        <f t="shared" si="65"/>
        <v>2.4144954505843117</v>
      </c>
    </row>
    <row r="2087" spans="14:15" x14ac:dyDescent="0.25">
      <c r="N2087" s="16">
        <f t="shared" si="64"/>
        <v>26.062499999999055</v>
      </c>
      <c r="O2087" s="9">
        <f t="shared" si="65"/>
        <v>2.4145886144143547</v>
      </c>
    </row>
    <row r="2088" spans="14:15" x14ac:dyDescent="0.25">
      <c r="N2088" s="16">
        <f t="shared" si="64"/>
        <v>26.074999999999054</v>
      </c>
      <c r="O2088" s="9">
        <f t="shared" si="65"/>
        <v>2.4146817335722166</v>
      </c>
    </row>
    <row r="2089" spans="14:15" x14ac:dyDescent="0.25">
      <c r="N2089" s="16">
        <f t="shared" si="64"/>
        <v>26.087499999999054</v>
      </c>
      <c r="O2089" s="9">
        <f t="shared" si="65"/>
        <v>2.4147748081007174</v>
      </c>
    </row>
    <row r="2090" spans="14:15" x14ac:dyDescent="0.25">
      <c r="N2090" s="16">
        <f t="shared" si="64"/>
        <v>26.099999999999053</v>
      </c>
      <c r="O2090" s="9">
        <f t="shared" si="65"/>
        <v>2.4148678380426167</v>
      </c>
    </row>
    <row r="2091" spans="14:15" x14ac:dyDescent="0.25">
      <c r="N2091" s="16">
        <f t="shared" si="64"/>
        <v>26.112499999999052</v>
      </c>
      <c r="O2091" s="9">
        <f t="shared" si="65"/>
        <v>2.4149608234406106</v>
      </c>
    </row>
    <row r="2092" spans="14:15" x14ac:dyDescent="0.25">
      <c r="N2092" s="16">
        <f t="shared" si="64"/>
        <v>26.124999999999051</v>
      </c>
      <c r="O2092" s="9">
        <f t="shared" si="65"/>
        <v>2.4150537643373351</v>
      </c>
    </row>
    <row r="2093" spans="14:15" x14ac:dyDescent="0.25">
      <c r="N2093" s="16">
        <f t="shared" si="64"/>
        <v>26.137499999999051</v>
      </c>
      <c r="O2093" s="9">
        <f t="shared" si="65"/>
        <v>2.415146660775366</v>
      </c>
    </row>
    <row r="2094" spans="14:15" x14ac:dyDescent="0.25">
      <c r="N2094" s="16">
        <f t="shared" si="64"/>
        <v>26.14999999999905</v>
      </c>
      <c r="O2094" s="9">
        <f t="shared" si="65"/>
        <v>2.4152395127972159</v>
      </c>
    </row>
    <row r="2095" spans="14:15" x14ac:dyDescent="0.25">
      <c r="N2095" s="16">
        <f t="shared" si="64"/>
        <v>26.162499999999049</v>
      </c>
      <c r="O2095" s="9">
        <f t="shared" si="65"/>
        <v>2.4153323204453385</v>
      </c>
    </row>
    <row r="2096" spans="14:15" x14ac:dyDescent="0.25">
      <c r="N2096" s="16">
        <f t="shared" si="64"/>
        <v>26.174999999999049</v>
      </c>
      <c r="O2096" s="9">
        <f t="shared" si="65"/>
        <v>2.4154250837621252</v>
      </c>
    </row>
    <row r="2097" spans="14:15" x14ac:dyDescent="0.25">
      <c r="N2097" s="16">
        <f t="shared" si="64"/>
        <v>26.187499999999048</v>
      </c>
      <c r="O2097" s="9">
        <f t="shared" si="65"/>
        <v>2.4155178027899069</v>
      </c>
    </row>
    <row r="2098" spans="14:15" x14ac:dyDescent="0.25">
      <c r="N2098" s="16">
        <f t="shared" si="64"/>
        <v>26.199999999999047</v>
      </c>
      <c r="O2098" s="9">
        <f t="shared" si="65"/>
        <v>2.4156104775709544</v>
      </c>
    </row>
    <row r="2099" spans="14:15" x14ac:dyDescent="0.25">
      <c r="N2099" s="16">
        <f t="shared" si="64"/>
        <v>26.212499999999046</v>
      </c>
      <c r="O2099" s="9">
        <f t="shared" si="65"/>
        <v>2.4157031081474782</v>
      </c>
    </row>
    <row r="2100" spans="14:15" x14ac:dyDescent="0.25">
      <c r="N2100" s="16">
        <f t="shared" si="64"/>
        <v>26.224999999999046</v>
      </c>
      <c r="O2100" s="9">
        <f t="shared" si="65"/>
        <v>2.4157956945616275</v>
      </c>
    </row>
    <row r="2101" spans="14:15" x14ac:dyDescent="0.25">
      <c r="N2101" s="16">
        <f t="shared" si="64"/>
        <v>26.237499999999045</v>
      </c>
      <c r="O2101" s="9">
        <f t="shared" si="65"/>
        <v>2.4158882368554924</v>
      </c>
    </row>
    <row r="2102" spans="14:15" x14ac:dyDescent="0.25">
      <c r="N2102" s="16">
        <f t="shared" si="64"/>
        <v>26.249999999999044</v>
      </c>
      <c r="O2102" s="9">
        <f t="shared" si="65"/>
        <v>2.4159807350711011</v>
      </c>
    </row>
    <row r="2103" spans="14:15" x14ac:dyDescent="0.25">
      <c r="N2103" s="16">
        <f t="shared" si="64"/>
        <v>26.262499999999044</v>
      </c>
      <c r="O2103" s="9">
        <f t="shared" si="65"/>
        <v>2.4160731892504241</v>
      </c>
    </row>
    <row r="2104" spans="14:15" x14ac:dyDescent="0.25">
      <c r="N2104" s="16">
        <f t="shared" si="64"/>
        <v>26.274999999999043</v>
      </c>
      <c r="O2104" s="9">
        <f t="shared" si="65"/>
        <v>2.4161655994353706</v>
      </c>
    </row>
    <row r="2105" spans="14:15" x14ac:dyDescent="0.25">
      <c r="N2105" s="16">
        <f t="shared" si="64"/>
        <v>26.287499999999042</v>
      </c>
      <c r="O2105" s="9">
        <f t="shared" si="65"/>
        <v>2.4162579656677896</v>
      </c>
    </row>
    <row r="2106" spans="14:15" x14ac:dyDescent="0.25">
      <c r="N2106" s="16">
        <f t="shared" si="64"/>
        <v>26.299999999999041</v>
      </c>
      <c r="O2106" s="9">
        <f t="shared" si="65"/>
        <v>2.4163502879894714</v>
      </c>
    </row>
    <row r="2107" spans="14:15" x14ac:dyDescent="0.25">
      <c r="N2107" s="16">
        <f t="shared" si="64"/>
        <v>26.312499999999041</v>
      </c>
      <c r="O2107" s="9">
        <f t="shared" si="65"/>
        <v>2.4164425664421461</v>
      </c>
    </row>
    <row r="2108" spans="14:15" x14ac:dyDescent="0.25">
      <c r="N2108" s="16">
        <f t="shared" si="64"/>
        <v>26.32499999999904</v>
      </c>
      <c r="O2108" s="9">
        <f t="shared" si="65"/>
        <v>2.4165348010674848</v>
      </c>
    </row>
    <row r="2109" spans="14:15" x14ac:dyDescent="0.25">
      <c r="N2109" s="16">
        <f t="shared" si="64"/>
        <v>26.337499999999039</v>
      </c>
      <c r="O2109" s="9">
        <f t="shared" si="65"/>
        <v>2.4166269919070986</v>
      </c>
    </row>
    <row r="2110" spans="14:15" x14ac:dyDescent="0.25">
      <c r="N2110" s="16">
        <f t="shared" si="64"/>
        <v>26.349999999999039</v>
      </c>
      <c r="O2110" s="9">
        <f t="shared" si="65"/>
        <v>2.4167191390025407</v>
      </c>
    </row>
    <row r="2111" spans="14:15" x14ac:dyDescent="0.25">
      <c r="N2111" s="16">
        <f t="shared" si="64"/>
        <v>26.362499999999038</v>
      </c>
      <c r="O2111" s="9">
        <f t="shared" si="65"/>
        <v>2.4168112423953034</v>
      </c>
    </row>
    <row r="2112" spans="14:15" x14ac:dyDescent="0.25">
      <c r="N2112" s="16">
        <f t="shared" si="64"/>
        <v>26.374999999999037</v>
      </c>
      <c r="O2112" s="9">
        <f t="shared" si="65"/>
        <v>2.4169033021268209</v>
      </c>
    </row>
    <row r="2113" spans="14:15" x14ac:dyDescent="0.25">
      <c r="N2113" s="16">
        <f t="shared" si="64"/>
        <v>26.387499999999037</v>
      </c>
      <c r="O2113" s="9">
        <f t="shared" si="65"/>
        <v>2.4169953182384694</v>
      </c>
    </row>
    <row r="2114" spans="14:15" x14ac:dyDescent="0.25">
      <c r="N2114" s="16">
        <f t="shared" si="64"/>
        <v>26.399999999999036</v>
      </c>
      <c r="O2114" s="9">
        <f t="shared" si="65"/>
        <v>2.4170872907715641</v>
      </c>
    </row>
    <row r="2115" spans="14:15" x14ac:dyDescent="0.25">
      <c r="N2115" s="16">
        <f t="shared" ref="N2115:N2178" si="66">N2114+$J$22</f>
        <v>26.412499999999035</v>
      </c>
      <c r="O2115" s="9">
        <f t="shared" ref="O2115:O2178" si="67">0.1942*LN(N2115)+1.7814</f>
        <v>2.4171792197673634</v>
      </c>
    </row>
    <row r="2116" spans="14:15" x14ac:dyDescent="0.25">
      <c r="N2116" s="16">
        <f t="shared" si="66"/>
        <v>26.424999999999034</v>
      </c>
      <c r="O2116" s="9">
        <f t="shared" si="67"/>
        <v>2.4172711052670666</v>
      </c>
    </row>
    <row r="2117" spans="14:15" x14ac:dyDescent="0.25">
      <c r="N2117" s="16">
        <f t="shared" si="66"/>
        <v>26.437499999999034</v>
      </c>
      <c r="O2117" s="9">
        <f t="shared" si="67"/>
        <v>2.4173629473118146</v>
      </c>
    </row>
    <row r="2118" spans="14:15" x14ac:dyDescent="0.25">
      <c r="N2118" s="16">
        <f t="shared" si="66"/>
        <v>26.449999999999033</v>
      </c>
      <c r="O2118" s="9">
        <f t="shared" si="67"/>
        <v>2.4174547459426896</v>
      </c>
    </row>
    <row r="2119" spans="14:15" x14ac:dyDescent="0.25">
      <c r="N2119" s="16">
        <f t="shared" si="66"/>
        <v>26.462499999999032</v>
      </c>
      <c r="O2119" s="9">
        <f t="shared" si="67"/>
        <v>2.4175465012007162</v>
      </c>
    </row>
    <row r="2120" spans="14:15" x14ac:dyDescent="0.25">
      <c r="N2120" s="16">
        <f t="shared" si="66"/>
        <v>26.474999999999032</v>
      </c>
      <c r="O2120" s="9">
        <f t="shared" si="67"/>
        <v>2.4176382131268594</v>
      </c>
    </row>
    <row r="2121" spans="14:15" x14ac:dyDescent="0.25">
      <c r="N2121" s="16">
        <f t="shared" si="66"/>
        <v>26.487499999999031</v>
      </c>
      <c r="O2121" s="9">
        <f t="shared" si="67"/>
        <v>2.4177298817620292</v>
      </c>
    </row>
    <row r="2122" spans="14:15" x14ac:dyDescent="0.25">
      <c r="N2122" s="16">
        <f t="shared" si="66"/>
        <v>26.49999999999903</v>
      </c>
      <c r="O2122" s="9">
        <f t="shared" si="67"/>
        <v>2.4178215071470737</v>
      </c>
    </row>
    <row r="2123" spans="14:15" x14ac:dyDescent="0.25">
      <c r="N2123" s="16">
        <f t="shared" si="66"/>
        <v>26.512499999999029</v>
      </c>
      <c r="O2123" s="9">
        <f t="shared" si="67"/>
        <v>2.4179130893227865</v>
      </c>
    </row>
    <row r="2124" spans="14:15" x14ac:dyDescent="0.25">
      <c r="N2124" s="16">
        <f t="shared" si="66"/>
        <v>26.524999999999029</v>
      </c>
      <c r="O2124" s="9">
        <f t="shared" si="67"/>
        <v>2.4180046283299022</v>
      </c>
    </row>
    <row r="2125" spans="14:15" x14ac:dyDescent="0.25">
      <c r="N2125" s="16">
        <f t="shared" si="66"/>
        <v>26.537499999999028</v>
      </c>
      <c r="O2125" s="9">
        <f t="shared" si="67"/>
        <v>2.4180961242090975</v>
      </c>
    </row>
    <row r="2126" spans="14:15" x14ac:dyDescent="0.25">
      <c r="N2126" s="16">
        <f t="shared" si="66"/>
        <v>26.549999999999027</v>
      </c>
      <c r="O2126" s="9">
        <f t="shared" si="67"/>
        <v>2.4181875770009924</v>
      </c>
    </row>
    <row r="2127" spans="14:15" x14ac:dyDescent="0.25">
      <c r="N2127" s="16">
        <f t="shared" si="66"/>
        <v>26.562499999999027</v>
      </c>
      <c r="O2127" s="9">
        <f t="shared" si="67"/>
        <v>2.4182789867461492</v>
      </c>
    </row>
    <row r="2128" spans="14:15" x14ac:dyDescent="0.25">
      <c r="N2128" s="16">
        <f t="shared" si="66"/>
        <v>26.574999999999026</v>
      </c>
      <c r="O2128" s="9">
        <f t="shared" si="67"/>
        <v>2.4183703534850727</v>
      </c>
    </row>
    <row r="2129" spans="14:15" x14ac:dyDescent="0.25">
      <c r="N2129" s="16">
        <f t="shared" si="66"/>
        <v>26.587499999999025</v>
      </c>
      <c r="O2129" s="9">
        <f t="shared" si="67"/>
        <v>2.418461677258211</v>
      </c>
    </row>
    <row r="2130" spans="14:15" x14ac:dyDescent="0.25">
      <c r="N2130" s="16">
        <f t="shared" si="66"/>
        <v>26.599999999999024</v>
      </c>
      <c r="O2130" s="9">
        <f t="shared" si="67"/>
        <v>2.4185529581059555</v>
      </c>
    </row>
    <row r="2131" spans="14:15" x14ac:dyDescent="0.25">
      <c r="N2131" s="16">
        <f t="shared" si="66"/>
        <v>26.612499999999024</v>
      </c>
      <c r="O2131" s="9">
        <f t="shared" si="67"/>
        <v>2.4186441960686391</v>
      </c>
    </row>
    <row r="2132" spans="14:15" x14ac:dyDescent="0.25">
      <c r="N2132" s="16">
        <f t="shared" si="66"/>
        <v>26.624999999999023</v>
      </c>
      <c r="O2132" s="9">
        <f t="shared" si="67"/>
        <v>2.418735391186539</v>
      </c>
    </row>
    <row r="2133" spans="14:15" x14ac:dyDescent="0.25">
      <c r="N2133" s="16">
        <f t="shared" si="66"/>
        <v>26.637499999999022</v>
      </c>
      <c r="O2133" s="9">
        <f t="shared" si="67"/>
        <v>2.4188265434998768</v>
      </c>
    </row>
    <row r="2134" spans="14:15" x14ac:dyDescent="0.25">
      <c r="N2134" s="16">
        <f t="shared" si="66"/>
        <v>26.649999999999022</v>
      </c>
      <c r="O2134" s="9">
        <f t="shared" si="67"/>
        <v>2.418917653048815</v>
      </c>
    </row>
    <row r="2135" spans="14:15" x14ac:dyDescent="0.25">
      <c r="N2135" s="16">
        <f t="shared" si="66"/>
        <v>26.662499999999021</v>
      </c>
      <c r="O2135" s="9">
        <f t="shared" si="67"/>
        <v>2.4190087198734616</v>
      </c>
    </row>
    <row r="2136" spans="14:15" x14ac:dyDescent="0.25">
      <c r="N2136" s="16">
        <f t="shared" si="66"/>
        <v>26.67499999999902</v>
      </c>
      <c r="O2136" s="9">
        <f t="shared" si="67"/>
        <v>2.4190997440138671</v>
      </c>
    </row>
    <row r="2137" spans="14:15" x14ac:dyDescent="0.25">
      <c r="N2137" s="16">
        <f t="shared" si="66"/>
        <v>26.687499999999019</v>
      </c>
      <c r="O2137" s="9">
        <f t="shared" si="67"/>
        <v>2.4191907255100262</v>
      </c>
    </row>
    <row r="2138" spans="14:15" x14ac:dyDescent="0.25">
      <c r="N2138" s="16">
        <f t="shared" si="66"/>
        <v>26.699999999999019</v>
      </c>
      <c r="O2138" s="9">
        <f t="shared" si="67"/>
        <v>2.4192816644018778</v>
      </c>
    </row>
    <row r="2139" spans="14:15" x14ac:dyDescent="0.25">
      <c r="N2139" s="16">
        <f t="shared" si="66"/>
        <v>26.712499999999018</v>
      </c>
      <c r="O2139" s="9">
        <f t="shared" si="67"/>
        <v>2.4193725607293035</v>
      </c>
    </row>
    <row r="2140" spans="14:15" x14ac:dyDescent="0.25">
      <c r="N2140" s="16">
        <f t="shared" si="66"/>
        <v>26.724999999999017</v>
      </c>
      <c r="O2140" s="9">
        <f t="shared" si="67"/>
        <v>2.4194634145321303</v>
      </c>
    </row>
    <row r="2141" spans="14:15" x14ac:dyDescent="0.25">
      <c r="N2141" s="16">
        <f t="shared" si="66"/>
        <v>26.737499999999017</v>
      </c>
      <c r="O2141" s="9">
        <f t="shared" si="67"/>
        <v>2.4195542258501286</v>
      </c>
    </row>
    <row r="2142" spans="14:15" x14ac:dyDescent="0.25">
      <c r="N2142" s="16">
        <f t="shared" si="66"/>
        <v>26.749999999999016</v>
      </c>
      <c r="O2142" s="9">
        <f t="shared" si="67"/>
        <v>2.4196449947230123</v>
      </c>
    </row>
    <row r="2143" spans="14:15" x14ac:dyDescent="0.25">
      <c r="N2143" s="16">
        <f t="shared" si="66"/>
        <v>26.762499999999015</v>
      </c>
      <c r="O2143" s="9">
        <f t="shared" si="67"/>
        <v>2.4197357211904418</v>
      </c>
    </row>
    <row r="2144" spans="14:15" x14ac:dyDescent="0.25">
      <c r="N2144" s="16">
        <f t="shared" si="66"/>
        <v>26.774999999999014</v>
      </c>
      <c r="O2144" s="9">
        <f t="shared" si="67"/>
        <v>2.4198264052920191</v>
      </c>
    </row>
    <row r="2145" spans="14:15" x14ac:dyDescent="0.25">
      <c r="N2145" s="16">
        <f t="shared" si="66"/>
        <v>26.787499999999014</v>
      </c>
      <c r="O2145" s="9">
        <f t="shared" si="67"/>
        <v>2.4199170470672939</v>
      </c>
    </row>
    <row r="2146" spans="14:15" x14ac:dyDescent="0.25">
      <c r="N2146" s="16">
        <f t="shared" si="66"/>
        <v>26.799999999999013</v>
      </c>
      <c r="O2146" s="9">
        <f t="shared" si="67"/>
        <v>2.4200076465557578</v>
      </c>
    </row>
    <row r="2147" spans="14:15" x14ac:dyDescent="0.25">
      <c r="N2147" s="16">
        <f t="shared" si="66"/>
        <v>26.812499999999012</v>
      </c>
      <c r="O2147" s="9">
        <f t="shared" si="67"/>
        <v>2.4200982037968481</v>
      </c>
    </row>
    <row r="2148" spans="14:15" x14ac:dyDescent="0.25">
      <c r="N2148" s="16">
        <f t="shared" si="66"/>
        <v>26.824999999999012</v>
      </c>
      <c r="O2148" s="9">
        <f t="shared" si="67"/>
        <v>2.420188718829948</v>
      </c>
    </row>
    <row r="2149" spans="14:15" x14ac:dyDescent="0.25">
      <c r="N2149" s="16">
        <f t="shared" si="66"/>
        <v>26.837499999999011</v>
      </c>
      <c r="O2149" s="9">
        <f t="shared" si="67"/>
        <v>2.4202791916943847</v>
      </c>
    </row>
    <row r="2150" spans="14:15" x14ac:dyDescent="0.25">
      <c r="N2150" s="16">
        <f t="shared" si="66"/>
        <v>26.84999999999901</v>
      </c>
      <c r="O2150" s="9">
        <f t="shared" si="67"/>
        <v>2.4203696224294293</v>
      </c>
    </row>
    <row r="2151" spans="14:15" x14ac:dyDescent="0.25">
      <c r="N2151" s="16">
        <f t="shared" si="66"/>
        <v>26.86249999999901</v>
      </c>
      <c r="O2151" s="9">
        <f t="shared" si="67"/>
        <v>2.4204600110743009</v>
      </c>
    </row>
    <row r="2152" spans="14:15" x14ac:dyDescent="0.25">
      <c r="N2152" s="16">
        <f t="shared" si="66"/>
        <v>26.874999999999009</v>
      </c>
      <c r="O2152" s="9">
        <f t="shared" si="67"/>
        <v>2.4205503576681608</v>
      </c>
    </row>
    <row r="2153" spans="14:15" x14ac:dyDescent="0.25">
      <c r="N2153" s="16">
        <f t="shared" si="66"/>
        <v>26.887499999999008</v>
      </c>
      <c r="O2153" s="9">
        <f t="shared" si="67"/>
        <v>2.4206406622501184</v>
      </c>
    </row>
    <row r="2154" spans="14:15" x14ac:dyDescent="0.25">
      <c r="N2154" s="16">
        <f t="shared" si="66"/>
        <v>26.899999999999007</v>
      </c>
      <c r="O2154" s="9">
        <f t="shared" si="67"/>
        <v>2.4207309248592264</v>
      </c>
    </row>
    <row r="2155" spans="14:15" x14ac:dyDescent="0.25">
      <c r="N2155" s="16">
        <f t="shared" si="66"/>
        <v>26.912499999999007</v>
      </c>
      <c r="O2155" s="9">
        <f t="shared" si="67"/>
        <v>2.4208211455344846</v>
      </c>
    </row>
    <row r="2156" spans="14:15" x14ac:dyDescent="0.25">
      <c r="N2156" s="16">
        <f t="shared" si="66"/>
        <v>26.924999999999006</v>
      </c>
      <c r="O2156" s="9">
        <f t="shared" si="67"/>
        <v>2.4209113243148375</v>
      </c>
    </row>
    <row r="2157" spans="14:15" x14ac:dyDescent="0.25">
      <c r="N2157" s="16">
        <f t="shared" si="66"/>
        <v>26.937499999999005</v>
      </c>
      <c r="O2157" s="9">
        <f t="shared" si="67"/>
        <v>2.4210014612391753</v>
      </c>
    </row>
    <row r="2158" spans="14:15" x14ac:dyDescent="0.25">
      <c r="N2158" s="16">
        <f t="shared" si="66"/>
        <v>26.949999999999005</v>
      </c>
      <c r="O2158" s="9">
        <f t="shared" si="67"/>
        <v>2.4210915563463353</v>
      </c>
    </row>
    <row r="2159" spans="14:15" x14ac:dyDescent="0.25">
      <c r="N2159" s="16">
        <f t="shared" si="66"/>
        <v>26.962499999999004</v>
      </c>
      <c r="O2159" s="9">
        <f t="shared" si="67"/>
        <v>2.4211816096750995</v>
      </c>
    </row>
    <row r="2160" spans="14:15" x14ac:dyDescent="0.25">
      <c r="N2160" s="16">
        <f t="shared" si="66"/>
        <v>26.974999999999003</v>
      </c>
      <c r="O2160" s="9">
        <f t="shared" si="67"/>
        <v>2.4212716212641965</v>
      </c>
    </row>
    <row r="2161" spans="14:15" x14ac:dyDescent="0.25">
      <c r="N2161" s="16">
        <f t="shared" si="66"/>
        <v>26.987499999999002</v>
      </c>
      <c r="O2161" s="9">
        <f t="shared" si="67"/>
        <v>2.4213615911523005</v>
      </c>
    </row>
    <row r="2162" spans="14:15" x14ac:dyDescent="0.25">
      <c r="N2162" s="16">
        <f t="shared" si="66"/>
        <v>26.999999999999002</v>
      </c>
      <c r="O2162" s="9">
        <f t="shared" si="67"/>
        <v>2.4214515193780337</v>
      </c>
    </row>
    <row r="2163" spans="14:15" x14ac:dyDescent="0.25">
      <c r="N2163" s="16">
        <f t="shared" si="66"/>
        <v>27.012499999999001</v>
      </c>
      <c r="O2163" s="9">
        <f t="shared" si="67"/>
        <v>2.4215414059799625</v>
      </c>
    </row>
    <row r="2164" spans="14:15" x14ac:dyDescent="0.25">
      <c r="N2164" s="16">
        <f t="shared" si="66"/>
        <v>27.024999999999</v>
      </c>
      <c r="O2164" s="9">
        <f t="shared" si="67"/>
        <v>2.4216312509966009</v>
      </c>
    </row>
    <row r="2165" spans="14:15" x14ac:dyDescent="0.25">
      <c r="N2165" s="16">
        <f t="shared" si="66"/>
        <v>27.037499999999</v>
      </c>
      <c r="O2165" s="9">
        <f t="shared" si="67"/>
        <v>2.421721054466409</v>
      </c>
    </row>
    <row r="2166" spans="14:15" x14ac:dyDescent="0.25">
      <c r="N2166" s="16">
        <f t="shared" si="66"/>
        <v>27.049999999998999</v>
      </c>
      <c r="O2166" s="9">
        <f t="shared" si="67"/>
        <v>2.4218108164277945</v>
      </c>
    </row>
    <row r="2167" spans="14:15" x14ac:dyDescent="0.25">
      <c r="N2167" s="16">
        <f t="shared" si="66"/>
        <v>27.062499999998998</v>
      </c>
      <c r="O2167" s="9">
        <f t="shared" si="67"/>
        <v>2.4219005369191109</v>
      </c>
    </row>
    <row r="2168" spans="14:15" x14ac:dyDescent="0.25">
      <c r="N2168" s="16">
        <f t="shared" si="66"/>
        <v>27.074999999998997</v>
      </c>
      <c r="O2168" s="9">
        <f t="shared" si="67"/>
        <v>2.421990215978659</v>
      </c>
    </row>
    <row r="2169" spans="14:15" x14ac:dyDescent="0.25">
      <c r="N2169" s="16">
        <f t="shared" si="66"/>
        <v>27.087499999998997</v>
      </c>
      <c r="O2169" s="9">
        <f t="shared" si="67"/>
        <v>2.4220798536446861</v>
      </c>
    </row>
    <row r="2170" spans="14:15" x14ac:dyDescent="0.25">
      <c r="N2170" s="16">
        <f t="shared" si="66"/>
        <v>27.099999999998996</v>
      </c>
      <c r="O2170" s="9">
        <f t="shared" si="67"/>
        <v>2.422169449955387</v>
      </c>
    </row>
    <row r="2171" spans="14:15" x14ac:dyDescent="0.25">
      <c r="N2171" s="16">
        <f t="shared" si="66"/>
        <v>27.112499999998995</v>
      </c>
      <c r="O2171" s="9">
        <f t="shared" si="67"/>
        <v>2.4222590049489039</v>
      </c>
    </row>
    <row r="2172" spans="14:15" x14ac:dyDescent="0.25">
      <c r="N2172" s="16">
        <f t="shared" si="66"/>
        <v>27.124999999998995</v>
      </c>
      <c r="O2172" s="9">
        <f t="shared" si="67"/>
        <v>2.422348518663326</v>
      </c>
    </row>
    <row r="2173" spans="14:15" x14ac:dyDescent="0.25">
      <c r="N2173" s="16">
        <f t="shared" si="66"/>
        <v>27.137499999998994</v>
      </c>
      <c r="O2173" s="9">
        <f t="shared" si="67"/>
        <v>2.4224379911366896</v>
      </c>
    </row>
    <row r="2174" spans="14:15" x14ac:dyDescent="0.25">
      <c r="N2174" s="16">
        <f t="shared" si="66"/>
        <v>27.149999999998993</v>
      </c>
      <c r="O2174" s="9">
        <f t="shared" si="67"/>
        <v>2.4225274224069784</v>
      </c>
    </row>
    <row r="2175" spans="14:15" x14ac:dyDescent="0.25">
      <c r="N2175" s="16">
        <f t="shared" si="66"/>
        <v>27.162499999998992</v>
      </c>
      <c r="O2175" s="9">
        <f t="shared" si="67"/>
        <v>2.4226168125121239</v>
      </c>
    </row>
    <row r="2176" spans="14:15" x14ac:dyDescent="0.25">
      <c r="N2176" s="16">
        <f t="shared" si="66"/>
        <v>27.174999999998992</v>
      </c>
      <c r="O2176" s="9">
        <f t="shared" si="67"/>
        <v>2.4227061614900052</v>
      </c>
    </row>
    <row r="2177" spans="14:15" x14ac:dyDescent="0.25">
      <c r="N2177" s="16">
        <f t="shared" si="66"/>
        <v>27.187499999998991</v>
      </c>
      <c r="O2177" s="9">
        <f t="shared" si="67"/>
        <v>2.4227954693784497</v>
      </c>
    </row>
    <row r="2178" spans="14:15" x14ac:dyDescent="0.25">
      <c r="N2178" s="16">
        <f t="shared" si="66"/>
        <v>27.19999999999899</v>
      </c>
      <c r="O2178" s="9">
        <f t="shared" si="67"/>
        <v>2.4228847362152317</v>
      </c>
    </row>
    <row r="2179" spans="14:15" x14ac:dyDescent="0.25">
      <c r="N2179" s="16">
        <f t="shared" ref="N2179:N2242" si="68">N2178+$J$22</f>
        <v>27.21249999999899</v>
      </c>
      <c r="O2179" s="9">
        <f t="shared" ref="O2179:O2242" si="69">0.1942*LN(N2179)+1.7814</f>
        <v>2.4229739620380744</v>
      </c>
    </row>
    <row r="2180" spans="14:15" x14ac:dyDescent="0.25">
      <c r="N2180" s="16">
        <f t="shared" si="68"/>
        <v>27.224999999998989</v>
      </c>
      <c r="O2180" s="9">
        <f t="shared" si="69"/>
        <v>2.4230631468846475</v>
      </c>
    </row>
    <row r="2181" spans="14:15" x14ac:dyDescent="0.25">
      <c r="N2181" s="16">
        <f t="shared" si="68"/>
        <v>27.237499999998988</v>
      </c>
      <c r="O2181" s="9">
        <f t="shared" si="69"/>
        <v>2.4231522907925704</v>
      </c>
    </row>
    <row r="2182" spans="14:15" x14ac:dyDescent="0.25">
      <c r="N2182" s="16">
        <f t="shared" si="68"/>
        <v>27.249999999998987</v>
      </c>
      <c r="O2182" s="9">
        <f t="shared" si="69"/>
        <v>2.4232413937994099</v>
      </c>
    </row>
    <row r="2183" spans="14:15" x14ac:dyDescent="0.25">
      <c r="N2183" s="16">
        <f t="shared" si="68"/>
        <v>27.262499999998987</v>
      </c>
      <c r="O2183" s="9">
        <f t="shared" si="69"/>
        <v>2.4233304559426814</v>
      </c>
    </row>
    <row r="2184" spans="14:15" x14ac:dyDescent="0.25">
      <c r="N2184" s="16">
        <f t="shared" si="68"/>
        <v>27.274999999998986</v>
      </c>
      <c r="O2184" s="9">
        <f t="shared" si="69"/>
        <v>2.423419477259849</v>
      </c>
    </row>
    <row r="2185" spans="14:15" x14ac:dyDescent="0.25">
      <c r="N2185" s="16">
        <f t="shared" si="68"/>
        <v>27.287499999998985</v>
      </c>
      <c r="O2185" s="9">
        <f t="shared" si="69"/>
        <v>2.4235084577883241</v>
      </c>
    </row>
    <row r="2186" spans="14:15" x14ac:dyDescent="0.25">
      <c r="N2186" s="16">
        <f t="shared" si="68"/>
        <v>27.299999999998985</v>
      </c>
      <c r="O2186" s="9">
        <f t="shared" si="69"/>
        <v>2.4235973975654685</v>
      </c>
    </row>
    <row r="2187" spans="14:15" x14ac:dyDescent="0.25">
      <c r="N2187" s="16">
        <f t="shared" si="68"/>
        <v>27.312499999998984</v>
      </c>
      <c r="O2187" s="9">
        <f t="shared" si="69"/>
        <v>2.423686296628591</v>
      </c>
    </row>
    <row r="2188" spans="14:15" x14ac:dyDescent="0.25">
      <c r="N2188" s="16">
        <f t="shared" si="68"/>
        <v>27.324999999998983</v>
      </c>
      <c r="O2188" s="9">
        <f t="shared" si="69"/>
        <v>2.4237751550149502</v>
      </c>
    </row>
    <row r="2189" spans="14:15" x14ac:dyDescent="0.25">
      <c r="N2189" s="16">
        <f t="shared" si="68"/>
        <v>27.337499999998983</v>
      </c>
      <c r="O2189" s="9">
        <f t="shared" si="69"/>
        <v>2.4238639727617532</v>
      </c>
    </row>
    <row r="2190" spans="14:15" x14ac:dyDescent="0.25">
      <c r="N2190" s="16">
        <f t="shared" si="68"/>
        <v>27.349999999998982</v>
      </c>
      <c r="O2190" s="9">
        <f t="shared" si="69"/>
        <v>2.4239527499061566</v>
      </c>
    </row>
    <row r="2191" spans="14:15" x14ac:dyDescent="0.25">
      <c r="N2191" s="16">
        <f t="shared" si="68"/>
        <v>27.362499999998981</v>
      </c>
      <c r="O2191" s="9">
        <f t="shared" si="69"/>
        <v>2.4240414864852653</v>
      </c>
    </row>
    <row r="2192" spans="14:15" x14ac:dyDescent="0.25">
      <c r="N2192" s="16">
        <f t="shared" si="68"/>
        <v>27.37499999999898</v>
      </c>
      <c r="O2192" s="9">
        <f t="shared" si="69"/>
        <v>2.4241301825361332</v>
      </c>
    </row>
    <row r="2193" spans="14:15" x14ac:dyDescent="0.25">
      <c r="N2193" s="16">
        <f t="shared" si="68"/>
        <v>27.38749999999898</v>
      </c>
      <c r="O2193" s="9">
        <f t="shared" si="69"/>
        <v>2.4242188380957645</v>
      </c>
    </row>
    <row r="2194" spans="14:15" x14ac:dyDescent="0.25">
      <c r="N2194" s="16">
        <f t="shared" si="68"/>
        <v>27.399999999998979</v>
      </c>
      <c r="O2194" s="9">
        <f t="shared" si="69"/>
        <v>2.4243074532011124</v>
      </c>
    </row>
    <row r="2195" spans="14:15" x14ac:dyDescent="0.25">
      <c r="N2195" s="16">
        <f t="shared" si="68"/>
        <v>27.412499999998978</v>
      </c>
      <c r="O2195" s="9">
        <f t="shared" si="69"/>
        <v>2.4243960278890788</v>
      </c>
    </row>
    <row r="2196" spans="14:15" x14ac:dyDescent="0.25">
      <c r="N2196" s="16">
        <f t="shared" si="68"/>
        <v>27.424999999998978</v>
      </c>
      <c r="O2196" s="9">
        <f t="shared" si="69"/>
        <v>2.4244845621965161</v>
      </c>
    </row>
    <row r="2197" spans="14:15" x14ac:dyDescent="0.25">
      <c r="N2197" s="16">
        <f t="shared" si="68"/>
        <v>27.437499999998977</v>
      </c>
      <c r="O2197" s="9">
        <f t="shared" si="69"/>
        <v>2.4245730561602254</v>
      </c>
    </row>
    <row r="2198" spans="14:15" x14ac:dyDescent="0.25">
      <c r="N2198" s="16">
        <f t="shared" si="68"/>
        <v>27.449999999998976</v>
      </c>
      <c r="O2198" s="9">
        <f t="shared" si="69"/>
        <v>2.4246615098169588</v>
      </c>
    </row>
    <row r="2199" spans="14:15" x14ac:dyDescent="0.25">
      <c r="N2199" s="16">
        <f t="shared" si="68"/>
        <v>27.462499999998975</v>
      </c>
      <c r="O2199" s="9">
        <f t="shared" si="69"/>
        <v>2.4247499232034162</v>
      </c>
    </row>
    <row r="2200" spans="14:15" x14ac:dyDescent="0.25">
      <c r="N2200" s="16">
        <f t="shared" si="68"/>
        <v>27.474999999998975</v>
      </c>
      <c r="O2200" s="9">
        <f t="shared" si="69"/>
        <v>2.4248382963562496</v>
      </c>
    </row>
    <row r="2201" spans="14:15" x14ac:dyDescent="0.25">
      <c r="N2201" s="16">
        <f t="shared" si="68"/>
        <v>27.487499999998974</v>
      </c>
      <c r="O2201" s="9">
        <f t="shared" si="69"/>
        <v>2.4249266293120595</v>
      </c>
    </row>
    <row r="2202" spans="14:15" x14ac:dyDescent="0.25">
      <c r="N2202" s="16">
        <f t="shared" si="68"/>
        <v>27.499999999998973</v>
      </c>
      <c r="O2202" s="9">
        <f t="shared" si="69"/>
        <v>2.4250149221073976</v>
      </c>
    </row>
    <row r="2203" spans="14:15" x14ac:dyDescent="0.25">
      <c r="N2203" s="16">
        <f t="shared" si="68"/>
        <v>27.512499999998973</v>
      </c>
      <c r="O2203" s="9">
        <f t="shared" si="69"/>
        <v>2.4251031747787639</v>
      </c>
    </row>
    <row r="2204" spans="14:15" x14ac:dyDescent="0.25">
      <c r="N2204" s="16">
        <f t="shared" si="68"/>
        <v>27.524999999998972</v>
      </c>
      <c r="O2204" s="9">
        <f t="shared" si="69"/>
        <v>2.4251913873626108</v>
      </c>
    </row>
    <row r="2205" spans="14:15" x14ac:dyDescent="0.25">
      <c r="N2205" s="16">
        <f t="shared" si="68"/>
        <v>27.537499999998971</v>
      </c>
      <c r="O2205" s="9">
        <f t="shared" si="69"/>
        <v>2.4252795598953401</v>
      </c>
    </row>
    <row r="2206" spans="14:15" x14ac:dyDescent="0.25">
      <c r="N2206" s="16">
        <f t="shared" si="68"/>
        <v>27.54999999999897</v>
      </c>
      <c r="O2206" s="9">
        <f t="shared" si="69"/>
        <v>2.4253676924133041</v>
      </c>
    </row>
    <row r="2207" spans="14:15" x14ac:dyDescent="0.25">
      <c r="N2207" s="16">
        <f t="shared" si="68"/>
        <v>27.56249999999897</v>
      </c>
      <c r="O2207" s="9">
        <f t="shared" si="69"/>
        <v>2.4254557849528049</v>
      </c>
    </row>
    <row r="2208" spans="14:15" x14ac:dyDescent="0.25">
      <c r="N2208" s="16">
        <f t="shared" si="68"/>
        <v>27.574999999998969</v>
      </c>
      <c r="O2208" s="9">
        <f t="shared" si="69"/>
        <v>2.4255438375500966</v>
      </c>
    </row>
    <row r="2209" spans="14:15" x14ac:dyDescent="0.25">
      <c r="N2209" s="16">
        <f t="shared" si="68"/>
        <v>27.587499999998968</v>
      </c>
      <c r="O2209" s="9">
        <f t="shared" si="69"/>
        <v>2.4256318502413832</v>
      </c>
    </row>
    <row r="2210" spans="14:15" x14ac:dyDescent="0.25">
      <c r="N2210" s="16">
        <f t="shared" si="68"/>
        <v>27.599999999998968</v>
      </c>
      <c r="O2210" s="9">
        <f t="shared" si="69"/>
        <v>2.4257198230628196</v>
      </c>
    </row>
    <row r="2211" spans="14:15" x14ac:dyDescent="0.25">
      <c r="N2211" s="16">
        <f t="shared" si="68"/>
        <v>27.612499999998967</v>
      </c>
      <c r="O2211" s="9">
        <f t="shared" si="69"/>
        <v>2.4258077560505118</v>
      </c>
    </row>
    <row r="2212" spans="14:15" x14ac:dyDescent="0.25">
      <c r="N2212" s="16">
        <f t="shared" si="68"/>
        <v>27.624999999998966</v>
      </c>
      <c r="O2212" s="9">
        <f t="shared" si="69"/>
        <v>2.4258956492405161</v>
      </c>
    </row>
    <row r="2213" spans="14:15" x14ac:dyDescent="0.25">
      <c r="N2213" s="16">
        <f t="shared" si="68"/>
        <v>27.637499999998965</v>
      </c>
      <c r="O2213" s="9">
        <f t="shared" si="69"/>
        <v>2.4259835026688412</v>
      </c>
    </row>
    <row r="2214" spans="14:15" x14ac:dyDescent="0.25">
      <c r="N2214" s="16">
        <f t="shared" si="68"/>
        <v>27.649999999998965</v>
      </c>
      <c r="O2214" s="9">
        <f t="shared" si="69"/>
        <v>2.4260713163714454</v>
      </c>
    </row>
    <row r="2215" spans="14:15" x14ac:dyDescent="0.25">
      <c r="N2215" s="16">
        <f t="shared" si="68"/>
        <v>27.662499999998964</v>
      </c>
      <c r="O2215" s="9">
        <f t="shared" si="69"/>
        <v>2.4261590903842389</v>
      </c>
    </row>
    <row r="2216" spans="14:15" x14ac:dyDescent="0.25">
      <c r="N2216" s="16">
        <f t="shared" si="68"/>
        <v>27.674999999998963</v>
      </c>
      <c r="O2216" s="9">
        <f t="shared" si="69"/>
        <v>2.4262468247430835</v>
      </c>
    </row>
    <row r="2217" spans="14:15" x14ac:dyDescent="0.25">
      <c r="N2217" s="16">
        <f t="shared" si="68"/>
        <v>27.687499999998963</v>
      </c>
      <c r="O2217" s="9">
        <f t="shared" si="69"/>
        <v>2.4263345194837926</v>
      </c>
    </row>
    <row r="2218" spans="14:15" x14ac:dyDescent="0.25">
      <c r="N2218" s="16">
        <f t="shared" si="68"/>
        <v>27.699999999998962</v>
      </c>
      <c r="O2218" s="9">
        <f t="shared" si="69"/>
        <v>2.4264221746421302</v>
      </c>
    </row>
    <row r="2219" spans="14:15" x14ac:dyDescent="0.25">
      <c r="N2219" s="16">
        <f t="shared" si="68"/>
        <v>27.712499999998961</v>
      </c>
      <c r="O2219" s="9">
        <f t="shared" si="69"/>
        <v>2.4265097902538129</v>
      </c>
    </row>
    <row r="2220" spans="14:15" x14ac:dyDescent="0.25">
      <c r="N2220" s="16">
        <f t="shared" si="68"/>
        <v>27.72499999999896</v>
      </c>
      <c r="O2220" s="9">
        <f t="shared" si="69"/>
        <v>2.4265973663545077</v>
      </c>
    </row>
    <row r="2221" spans="14:15" x14ac:dyDescent="0.25">
      <c r="N2221" s="16">
        <f t="shared" si="68"/>
        <v>27.73749999999896</v>
      </c>
      <c r="O2221" s="9">
        <f t="shared" si="69"/>
        <v>2.4266849029798347</v>
      </c>
    </row>
    <row r="2222" spans="14:15" x14ac:dyDescent="0.25">
      <c r="N2222" s="16">
        <f t="shared" si="68"/>
        <v>27.749999999998959</v>
      </c>
      <c r="O2222" s="9">
        <f t="shared" si="69"/>
        <v>2.4267724001653654</v>
      </c>
    </row>
    <row r="2223" spans="14:15" x14ac:dyDescent="0.25">
      <c r="N2223" s="16">
        <f t="shared" si="68"/>
        <v>27.762499999998958</v>
      </c>
      <c r="O2223" s="9">
        <f t="shared" si="69"/>
        <v>2.426859857946623</v>
      </c>
    </row>
    <row r="2224" spans="14:15" x14ac:dyDescent="0.25">
      <c r="N2224" s="16">
        <f t="shared" si="68"/>
        <v>27.774999999998958</v>
      </c>
      <c r="O2224" s="9">
        <f t="shared" si="69"/>
        <v>2.4269472763590825</v>
      </c>
    </row>
    <row r="2225" spans="14:15" x14ac:dyDescent="0.25">
      <c r="N2225" s="16">
        <f t="shared" si="68"/>
        <v>27.787499999998957</v>
      </c>
      <c r="O2225" s="9">
        <f t="shared" si="69"/>
        <v>2.4270346554381721</v>
      </c>
    </row>
    <row r="2226" spans="14:15" x14ac:dyDescent="0.25">
      <c r="N2226" s="16">
        <f t="shared" si="68"/>
        <v>27.799999999998956</v>
      </c>
      <c r="O2226" s="9">
        <f t="shared" si="69"/>
        <v>2.4271219952192711</v>
      </c>
    </row>
    <row r="2227" spans="14:15" x14ac:dyDescent="0.25">
      <c r="N2227" s="16">
        <f t="shared" si="68"/>
        <v>27.812499999998956</v>
      </c>
      <c r="O2227" s="9">
        <f t="shared" si="69"/>
        <v>2.4272092957377112</v>
      </c>
    </row>
    <row r="2228" spans="14:15" x14ac:dyDescent="0.25">
      <c r="N2228" s="16">
        <f t="shared" si="68"/>
        <v>27.824999999998955</v>
      </c>
      <c r="O2228" s="9">
        <f t="shared" si="69"/>
        <v>2.427296557028777</v>
      </c>
    </row>
    <row r="2229" spans="14:15" x14ac:dyDescent="0.25">
      <c r="N2229" s="16">
        <f t="shared" si="68"/>
        <v>27.837499999998954</v>
      </c>
      <c r="O2229" s="9">
        <f t="shared" si="69"/>
        <v>2.4273837791277058</v>
      </c>
    </row>
    <row r="2230" spans="14:15" x14ac:dyDescent="0.25">
      <c r="N2230" s="16">
        <f t="shared" si="68"/>
        <v>27.849999999998953</v>
      </c>
      <c r="O2230" s="9">
        <f t="shared" si="69"/>
        <v>2.4274709620696866</v>
      </c>
    </row>
    <row r="2231" spans="14:15" x14ac:dyDescent="0.25">
      <c r="N2231" s="16">
        <f t="shared" si="68"/>
        <v>27.862499999998953</v>
      </c>
      <c r="O2231" s="9">
        <f t="shared" si="69"/>
        <v>2.4275581058898608</v>
      </c>
    </row>
    <row r="2232" spans="14:15" x14ac:dyDescent="0.25">
      <c r="N2232" s="16">
        <f t="shared" si="68"/>
        <v>27.874999999998952</v>
      </c>
      <c r="O2232" s="9">
        <f t="shared" si="69"/>
        <v>2.4276452106233237</v>
      </c>
    </row>
    <row r="2233" spans="14:15" x14ac:dyDescent="0.25">
      <c r="N2233" s="16">
        <f t="shared" si="68"/>
        <v>27.887499999998951</v>
      </c>
      <c r="O2233" s="9">
        <f t="shared" si="69"/>
        <v>2.4277322763051226</v>
      </c>
    </row>
    <row r="2234" spans="14:15" x14ac:dyDescent="0.25">
      <c r="N2234" s="16">
        <f t="shared" si="68"/>
        <v>27.899999999998951</v>
      </c>
      <c r="O2234" s="9">
        <f t="shared" si="69"/>
        <v>2.4278193029702582</v>
      </c>
    </row>
    <row r="2235" spans="14:15" x14ac:dyDescent="0.25">
      <c r="N2235" s="16">
        <f t="shared" si="68"/>
        <v>27.91249999999895</v>
      </c>
      <c r="O2235" s="9">
        <f t="shared" si="69"/>
        <v>2.4279062906536835</v>
      </c>
    </row>
    <row r="2236" spans="14:15" x14ac:dyDescent="0.25">
      <c r="N2236" s="16">
        <f t="shared" si="68"/>
        <v>27.924999999998949</v>
      </c>
      <c r="O2236" s="9">
        <f t="shared" si="69"/>
        <v>2.4279932393903052</v>
      </c>
    </row>
    <row r="2237" spans="14:15" x14ac:dyDescent="0.25">
      <c r="N2237" s="16">
        <f t="shared" si="68"/>
        <v>27.937499999998948</v>
      </c>
      <c r="O2237" s="9">
        <f t="shared" si="69"/>
        <v>2.4280801492149822</v>
      </c>
    </row>
    <row r="2238" spans="14:15" x14ac:dyDescent="0.25">
      <c r="N2238" s="16">
        <f t="shared" si="68"/>
        <v>27.949999999998948</v>
      </c>
      <c r="O2238" s="9">
        <f t="shared" si="69"/>
        <v>2.4281670201625278</v>
      </c>
    </row>
    <row r="2239" spans="14:15" x14ac:dyDescent="0.25">
      <c r="N2239" s="16">
        <f t="shared" si="68"/>
        <v>27.962499999998947</v>
      </c>
      <c r="O2239" s="9">
        <f t="shared" si="69"/>
        <v>2.4282538522677082</v>
      </c>
    </row>
    <row r="2240" spans="14:15" x14ac:dyDescent="0.25">
      <c r="N2240" s="16">
        <f t="shared" si="68"/>
        <v>27.974999999998946</v>
      </c>
      <c r="O2240" s="9">
        <f t="shared" si="69"/>
        <v>2.4283406455652421</v>
      </c>
    </row>
    <row r="2241" spans="14:15" x14ac:dyDescent="0.25">
      <c r="N2241" s="16">
        <f t="shared" si="68"/>
        <v>27.987499999998946</v>
      </c>
      <c r="O2241" s="9">
        <f t="shared" si="69"/>
        <v>2.4284274000898032</v>
      </c>
    </row>
    <row r="2242" spans="14:15" x14ac:dyDescent="0.25">
      <c r="N2242" s="16">
        <f t="shared" si="68"/>
        <v>27.999999999998945</v>
      </c>
      <c r="O2242" s="9">
        <f t="shared" si="69"/>
        <v>2.4285141158760175</v>
      </c>
    </row>
    <row r="2243" spans="14:15" x14ac:dyDescent="0.25">
      <c r="N2243" s="16">
        <f t="shared" ref="N2243:N2306" si="70">N2242+$J$22</f>
        <v>28.012499999998944</v>
      </c>
      <c r="O2243" s="9">
        <f t="shared" ref="O2243:O2306" si="71">0.1942*LN(N2243)+1.7814</f>
        <v>2.428600792958465</v>
      </c>
    </row>
    <row r="2244" spans="14:15" x14ac:dyDescent="0.25">
      <c r="N2244" s="16">
        <f t="shared" si="70"/>
        <v>28.024999999998943</v>
      </c>
      <c r="O2244" s="9">
        <f t="shared" si="71"/>
        <v>2.4286874313716798</v>
      </c>
    </row>
    <row r="2245" spans="14:15" x14ac:dyDescent="0.25">
      <c r="N2245" s="16">
        <f t="shared" si="70"/>
        <v>28.037499999998943</v>
      </c>
      <c r="O2245" s="9">
        <f t="shared" si="71"/>
        <v>2.4287740311501493</v>
      </c>
    </row>
    <row r="2246" spans="14:15" x14ac:dyDescent="0.25">
      <c r="N2246" s="16">
        <f t="shared" si="70"/>
        <v>28.049999999998942</v>
      </c>
      <c r="O2246" s="9">
        <f t="shared" si="71"/>
        <v>2.4288605923283155</v>
      </c>
    </row>
    <row r="2247" spans="14:15" x14ac:dyDescent="0.25">
      <c r="N2247" s="16">
        <f t="shared" si="70"/>
        <v>28.062499999998941</v>
      </c>
      <c r="O2247" s="9">
        <f t="shared" si="71"/>
        <v>2.428947114940573</v>
      </c>
    </row>
    <row r="2248" spans="14:15" x14ac:dyDescent="0.25">
      <c r="N2248" s="16">
        <f t="shared" si="70"/>
        <v>28.074999999998941</v>
      </c>
      <c r="O2248" s="9">
        <f t="shared" si="71"/>
        <v>2.4290335990212721</v>
      </c>
    </row>
    <row r="2249" spans="14:15" x14ac:dyDescent="0.25">
      <c r="N2249" s="16">
        <f t="shared" si="70"/>
        <v>28.08749999999894</v>
      </c>
      <c r="O2249" s="9">
        <f t="shared" si="71"/>
        <v>2.4291200446047161</v>
      </c>
    </row>
    <row r="2250" spans="14:15" x14ac:dyDescent="0.25">
      <c r="N2250" s="16">
        <f t="shared" si="70"/>
        <v>28.099999999998939</v>
      </c>
      <c r="O2250" s="9">
        <f t="shared" si="71"/>
        <v>2.4292064517251628</v>
      </c>
    </row>
    <row r="2251" spans="14:15" x14ac:dyDescent="0.25">
      <c r="N2251" s="16">
        <f t="shared" si="70"/>
        <v>28.112499999998938</v>
      </c>
      <c r="O2251" s="9">
        <f t="shared" si="71"/>
        <v>2.429292820416824</v>
      </c>
    </row>
    <row r="2252" spans="14:15" x14ac:dyDescent="0.25">
      <c r="N2252" s="16">
        <f t="shared" si="70"/>
        <v>28.124999999998938</v>
      </c>
      <c r="O2252" s="9">
        <f t="shared" si="71"/>
        <v>2.4293791507138671</v>
      </c>
    </row>
    <row r="2253" spans="14:15" x14ac:dyDescent="0.25">
      <c r="N2253" s="16">
        <f t="shared" si="70"/>
        <v>28.137499999998937</v>
      </c>
      <c r="O2253" s="9">
        <f t="shared" si="71"/>
        <v>2.4294654426504123</v>
      </c>
    </row>
    <row r="2254" spans="14:15" x14ac:dyDescent="0.25">
      <c r="N2254" s="16">
        <f t="shared" si="70"/>
        <v>28.149999999998936</v>
      </c>
      <c r="O2254" s="9">
        <f t="shared" si="71"/>
        <v>2.4295516962605355</v>
      </c>
    </row>
    <row r="2255" spans="14:15" x14ac:dyDescent="0.25">
      <c r="N2255" s="16">
        <f t="shared" si="70"/>
        <v>28.162499999998936</v>
      </c>
      <c r="O2255" s="9">
        <f t="shared" si="71"/>
        <v>2.4296379115782667</v>
      </c>
    </row>
    <row r="2256" spans="14:15" x14ac:dyDescent="0.25">
      <c r="N2256" s="16">
        <f t="shared" si="70"/>
        <v>28.174999999998935</v>
      </c>
      <c r="O2256" s="9">
        <f t="shared" si="71"/>
        <v>2.4297240886375908</v>
      </c>
    </row>
    <row r="2257" spans="14:15" x14ac:dyDescent="0.25">
      <c r="N2257" s="16">
        <f t="shared" si="70"/>
        <v>28.187499999998934</v>
      </c>
      <c r="O2257" s="9">
        <f t="shared" si="71"/>
        <v>2.4298102274724473</v>
      </c>
    </row>
    <row r="2258" spans="14:15" x14ac:dyDescent="0.25">
      <c r="N2258" s="16">
        <f t="shared" si="70"/>
        <v>28.199999999998933</v>
      </c>
      <c r="O2258" s="9">
        <f t="shared" si="71"/>
        <v>2.429896328116731</v>
      </c>
    </row>
    <row r="2259" spans="14:15" x14ac:dyDescent="0.25">
      <c r="N2259" s="16">
        <f t="shared" si="70"/>
        <v>28.212499999998933</v>
      </c>
      <c r="O2259" s="9">
        <f t="shared" si="71"/>
        <v>2.4299823906042906</v>
      </c>
    </row>
    <row r="2260" spans="14:15" x14ac:dyDescent="0.25">
      <c r="N2260" s="16">
        <f t="shared" si="70"/>
        <v>28.224999999998932</v>
      </c>
      <c r="O2260" s="9">
        <f t="shared" si="71"/>
        <v>2.4300684149689307</v>
      </c>
    </row>
    <row r="2261" spans="14:15" x14ac:dyDescent="0.25">
      <c r="N2261" s="16">
        <f t="shared" si="70"/>
        <v>28.237499999998931</v>
      </c>
      <c r="O2261" s="9">
        <f t="shared" si="71"/>
        <v>2.430154401244411</v>
      </c>
    </row>
    <row r="2262" spans="14:15" x14ac:dyDescent="0.25">
      <c r="N2262" s="16">
        <f t="shared" si="70"/>
        <v>28.249999999998931</v>
      </c>
      <c r="O2262" s="9">
        <f t="shared" si="71"/>
        <v>2.4302403494644467</v>
      </c>
    </row>
    <row r="2263" spans="14:15" x14ac:dyDescent="0.25">
      <c r="N2263" s="16">
        <f t="shared" si="70"/>
        <v>28.26249999999893</v>
      </c>
      <c r="O2263" s="9">
        <f t="shared" si="71"/>
        <v>2.4303262596627069</v>
      </c>
    </row>
    <row r="2264" spans="14:15" x14ac:dyDescent="0.25">
      <c r="N2264" s="16">
        <f t="shared" si="70"/>
        <v>28.274999999998929</v>
      </c>
      <c r="O2264" s="9">
        <f t="shared" si="71"/>
        <v>2.4304121318728171</v>
      </c>
    </row>
    <row r="2265" spans="14:15" x14ac:dyDescent="0.25">
      <c r="N2265" s="16">
        <f t="shared" si="70"/>
        <v>28.287499999998929</v>
      </c>
      <c r="O2265" s="9">
        <f t="shared" si="71"/>
        <v>2.4304979661283577</v>
      </c>
    </row>
    <row r="2266" spans="14:15" x14ac:dyDescent="0.25">
      <c r="N2266" s="16">
        <f t="shared" si="70"/>
        <v>28.299999999998928</v>
      </c>
      <c r="O2266" s="9">
        <f t="shared" si="71"/>
        <v>2.4305837624628657</v>
      </c>
    </row>
    <row r="2267" spans="14:15" x14ac:dyDescent="0.25">
      <c r="N2267" s="16">
        <f t="shared" si="70"/>
        <v>28.312499999998927</v>
      </c>
      <c r="O2267" s="9">
        <f t="shared" si="71"/>
        <v>2.4306695209098326</v>
      </c>
    </row>
    <row r="2268" spans="14:15" x14ac:dyDescent="0.25">
      <c r="N2268" s="16">
        <f t="shared" si="70"/>
        <v>28.324999999998926</v>
      </c>
      <c r="O2268" s="9">
        <f t="shared" si="71"/>
        <v>2.4307552415027054</v>
      </c>
    </row>
    <row r="2269" spans="14:15" x14ac:dyDescent="0.25">
      <c r="N2269" s="16">
        <f t="shared" si="70"/>
        <v>28.337499999998926</v>
      </c>
      <c r="O2269" s="9">
        <f t="shared" si="71"/>
        <v>2.4308409242748872</v>
      </c>
    </row>
    <row r="2270" spans="14:15" x14ac:dyDescent="0.25">
      <c r="N2270" s="16">
        <f t="shared" si="70"/>
        <v>28.349999999998925</v>
      </c>
      <c r="O2270" s="9">
        <f t="shared" si="71"/>
        <v>2.430926569259737</v>
      </c>
    </row>
    <row r="2271" spans="14:15" x14ac:dyDescent="0.25">
      <c r="N2271" s="16">
        <f t="shared" si="70"/>
        <v>28.362499999998924</v>
      </c>
      <c r="O2271" s="9">
        <f t="shared" si="71"/>
        <v>2.4310121764905701</v>
      </c>
    </row>
    <row r="2272" spans="14:15" x14ac:dyDescent="0.25">
      <c r="N2272" s="16">
        <f t="shared" si="70"/>
        <v>28.374999999998924</v>
      </c>
      <c r="O2272" s="9">
        <f t="shared" si="71"/>
        <v>2.4310977460006571</v>
      </c>
    </row>
    <row r="2273" spans="14:15" x14ac:dyDescent="0.25">
      <c r="N2273" s="16">
        <f t="shared" si="70"/>
        <v>28.387499999998923</v>
      </c>
      <c r="O2273" s="9">
        <f t="shared" si="71"/>
        <v>2.4311832778232243</v>
      </c>
    </row>
    <row r="2274" spans="14:15" x14ac:dyDescent="0.25">
      <c r="N2274" s="16">
        <f t="shared" si="70"/>
        <v>28.399999999998922</v>
      </c>
      <c r="O2274" s="9">
        <f t="shared" si="71"/>
        <v>2.4312687719914554</v>
      </c>
    </row>
    <row r="2275" spans="14:15" x14ac:dyDescent="0.25">
      <c r="N2275" s="16">
        <f t="shared" si="70"/>
        <v>28.412499999998921</v>
      </c>
      <c r="O2275" s="9">
        <f t="shared" si="71"/>
        <v>2.4313542285384888</v>
      </c>
    </row>
    <row r="2276" spans="14:15" x14ac:dyDescent="0.25">
      <c r="N2276" s="16">
        <f t="shared" si="70"/>
        <v>28.424999999998921</v>
      </c>
      <c r="O2276" s="9">
        <f t="shared" si="71"/>
        <v>2.4314396474974203</v>
      </c>
    </row>
    <row r="2277" spans="14:15" x14ac:dyDescent="0.25">
      <c r="N2277" s="16">
        <f t="shared" si="70"/>
        <v>28.43749999999892</v>
      </c>
      <c r="O2277" s="9">
        <f t="shared" si="71"/>
        <v>2.431525028901302</v>
      </c>
    </row>
    <row r="2278" spans="14:15" x14ac:dyDescent="0.25">
      <c r="N2278" s="16">
        <f t="shared" si="70"/>
        <v>28.449999999998919</v>
      </c>
      <c r="O2278" s="9">
        <f t="shared" si="71"/>
        <v>2.4316103727831413</v>
      </c>
    </row>
    <row r="2279" spans="14:15" x14ac:dyDescent="0.25">
      <c r="N2279" s="16">
        <f t="shared" si="70"/>
        <v>28.462499999998919</v>
      </c>
      <c r="O2279" s="9">
        <f t="shared" si="71"/>
        <v>2.4316956791759035</v>
      </c>
    </row>
    <row r="2280" spans="14:15" x14ac:dyDescent="0.25">
      <c r="N2280" s="16">
        <f t="shared" si="70"/>
        <v>28.474999999998918</v>
      </c>
      <c r="O2280" s="9">
        <f t="shared" si="71"/>
        <v>2.4317809481125092</v>
      </c>
    </row>
    <row r="2281" spans="14:15" x14ac:dyDescent="0.25">
      <c r="N2281" s="16">
        <f t="shared" si="70"/>
        <v>28.487499999998917</v>
      </c>
      <c r="O2281" s="9">
        <f t="shared" si="71"/>
        <v>2.4318661796258367</v>
      </c>
    </row>
    <row r="2282" spans="14:15" x14ac:dyDescent="0.25">
      <c r="N2282" s="16">
        <f t="shared" si="70"/>
        <v>28.499999999998916</v>
      </c>
      <c r="O2282" s="9">
        <f t="shared" si="71"/>
        <v>2.4319513737487211</v>
      </c>
    </row>
    <row r="2283" spans="14:15" x14ac:dyDescent="0.25">
      <c r="N2283" s="16">
        <f t="shared" si="70"/>
        <v>28.512499999998916</v>
      </c>
      <c r="O2283" s="9">
        <f t="shared" si="71"/>
        <v>2.4320365305139529</v>
      </c>
    </row>
    <row r="2284" spans="14:15" x14ac:dyDescent="0.25">
      <c r="N2284" s="16">
        <f t="shared" si="70"/>
        <v>28.524999999998915</v>
      </c>
      <c r="O2284" s="9">
        <f t="shared" si="71"/>
        <v>2.4321216499542815</v>
      </c>
    </row>
    <row r="2285" spans="14:15" x14ac:dyDescent="0.25">
      <c r="N2285" s="16">
        <f t="shared" si="70"/>
        <v>28.537499999998914</v>
      </c>
      <c r="O2285" s="9">
        <f t="shared" si="71"/>
        <v>2.4322067321024115</v>
      </c>
    </row>
    <row r="2286" spans="14:15" x14ac:dyDescent="0.25">
      <c r="N2286" s="16">
        <f t="shared" si="70"/>
        <v>28.549999999998914</v>
      </c>
      <c r="O2286" s="9">
        <f t="shared" si="71"/>
        <v>2.4322917769910051</v>
      </c>
    </row>
    <row r="2287" spans="14:15" x14ac:dyDescent="0.25">
      <c r="N2287" s="16">
        <f t="shared" si="70"/>
        <v>28.562499999998913</v>
      </c>
      <c r="O2287" s="9">
        <f t="shared" si="71"/>
        <v>2.432376784652682</v>
      </c>
    </row>
    <row r="2288" spans="14:15" x14ac:dyDescent="0.25">
      <c r="N2288" s="16">
        <f t="shared" si="70"/>
        <v>28.574999999998912</v>
      </c>
      <c r="O2288" s="9">
        <f t="shared" si="71"/>
        <v>2.4324617551200185</v>
      </c>
    </row>
    <row r="2289" spans="14:15" x14ac:dyDescent="0.25">
      <c r="N2289" s="16">
        <f t="shared" si="70"/>
        <v>28.587499999998911</v>
      </c>
      <c r="O2289" s="9">
        <f t="shared" si="71"/>
        <v>2.4325466884255489</v>
      </c>
    </row>
    <row r="2290" spans="14:15" x14ac:dyDescent="0.25">
      <c r="N2290" s="16">
        <f t="shared" si="70"/>
        <v>28.599999999998911</v>
      </c>
      <c r="O2290" s="9">
        <f t="shared" si="71"/>
        <v>2.4326315846017645</v>
      </c>
    </row>
    <row r="2291" spans="14:15" x14ac:dyDescent="0.25">
      <c r="N2291" s="16">
        <f t="shared" si="70"/>
        <v>28.61249999999891</v>
      </c>
      <c r="O2291" s="9">
        <f t="shared" si="71"/>
        <v>2.4327164436811133</v>
      </c>
    </row>
    <row r="2292" spans="14:15" x14ac:dyDescent="0.25">
      <c r="N2292" s="16">
        <f t="shared" si="70"/>
        <v>28.624999999998909</v>
      </c>
      <c r="O2292" s="9">
        <f t="shared" si="71"/>
        <v>2.4328012656960021</v>
      </c>
    </row>
    <row r="2293" spans="14:15" x14ac:dyDescent="0.25">
      <c r="N2293" s="16">
        <f t="shared" si="70"/>
        <v>28.637499999998909</v>
      </c>
      <c r="O2293" s="9">
        <f t="shared" si="71"/>
        <v>2.4328860506787935</v>
      </c>
    </row>
    <row r="2294" spans="14:15" x14ac:dyDescent="0.25">
      <c r="N2294" s="16">
        <f t="shared" si="70"/>
        <v>28.649999999998908</v>
      </c>
      <c r="O2294" s="9">
        <f t="shared" si="71"/>
        <v>2.4329707986618101</v>
      </c>
    </row>
    <row r="2295" spans="14:15" x14ac:dyDescent="0.25">
      <c r="N2295" s="16">
        <f t="shared" si="70"/>
        <v>28.662499999998907</v>
      </c>
      <c r="O2295" s="9">
        <f t="shared" si="71"/>
        <v>2.4330555096773301</v>
      </c>
    </row>
    <row r="2296" spans="14:15" x14ac:dyDescent="0.25">
      <c r="N2296" s="16">
        <f t="shared" si="70"/>
        <v>28.674999999998906</v>
      </c>
      <c r="O2296" s="9">
        <f t="shared" si="71"/>
        <v>2.4331401837575903</v>
      </c>
    </row>
    <row r="2297" spans="14:15" x14ac:dyDescent="0.25">
      <c r="N2297" s="16">
        <f t="shared" si="70"/>
        <v>28.687499999998906</v>
      </c>
      <c r="O2297" s="9">
        <f t="shared" si="71"/>
        <v>2.4332248209347851</v>
      </c>
    </row>
    <row r="2298" spans="14:15" x14ac:dyDescent="0.25">
      <c r="N2298" s="16">
        <f t="shared" si="70"/>
        <v>28.699999999998905</v>
      </c>
      <c r="O2298" s="9">
        <f t="shared" si="71"/>
        <v>2.4333094212410673</v>
      </c>
    </row>
    <row r="2299" spans="14:15" x14ac:dyDescent="0.25">
      <c r="N2299" s="16">
        <f t="shared" si="70"/>
        <v>28.712499999998904</v>
      </c>
      <c r="O2299" s="9">
        <f t="shared" si="71"/>
        <v>2.4333939847085477</v>
      </c>
    </row>
    <row r="2300" spans="14:15" x14ac:dyDescent="0.25">
      <c r="N2300" s="16">
        <f t="shared" si="70"/>
        <v>28.724999999998904</v>
      </c>
      <c r="O2300" s="9">
        <f t="shared" si="71"/>
        <v>2.4334785113692945</v>
      </c>
    </row>
    <row r="2301" spans="14:15" x14ac:dyDescent="0.25">
      <c r="N2301" s="16">
        <f t="shared" si="70"/>
        <v>28.737499999998903</v>
      </c>
      <c r="O2301" s="9">
        <f t="shared" si="71"/>
        <v>2.4335630012553349</v>
      </c>
    </row>
    <row r="2302" spans="14:15" x14ac:dyDescent="0.25">
      <c r="N2302" s="16">
        <f t="shared" si="70"/>
        <v>28.749999999998902</v>
      </c>
      <c r="O2302" s="9">
        <f t="shared" si="71"/>
        <v>2.433647454398653</v>
      </c>
    </row>
    <row r="2303" spans="14:15" x14ac:dyDescent="0.25">
      <c r="N2303" s="16">
        <f t="shared" si="70"/>
        <v>28.762499999998902</v>
      </c>
      <c r="O2303" s="9">
        <f t="shared" si="71"/>
        <v>2.4337318708311928</v>
      </c>
    </row>
    <row r="2304" spans="14:15" x14ac:dyDescent="0.25">
      <c r="N2304" s="16">
        <f t="shared" si="70"/>
        <v>28.774999999998901</v>
      </c>
      <c r="O2304" s="9">
        <f t="shared" si="71"/>
        <v>2.4338162505848557</v>
      </c>
    </row>
    <row r="2305" spans="14:15" x14ac:dyDescent="0.25">
      <c r="N2305" s="16">
        <f t="shared" si="70"/>
        <v>28.7874999999989</v>
      </c>
      <c r="O2305" s="9">
        <f t="shared" si="71"/>
        <v>2.4339005936915021</v>
      </c>
    </row>
    <row r="2306" spans="14:15" x14ac:dyDescent="0.25">
      <c r="N2306" s="16">
        <f t="shared" si="70"/>
        <v>28.799999999998899</v>
      </c>
      <c r="O2306" s="9">
        <f t="shared" si="71"/>
        <v>2.4339849001829497</v>
      </c>
    </row>
    <row r="2307" spans="14:15" x14ac:dyDescent="0.25">
      <c r="N2307" s="16">
        <f t="shared" ref="N2307:N2370" si="72">N2306+$J$22</f>
        <v>28.812499999998899</v>
      </c>
      <c r="O2307" s="9">
        <f t="shared" ref="O2307:O2370" si="73">0.1942*LN(N2307)+1.7814</f>
        <v>2.4340691700909765</v>
      </c>
    </row>
    <row r="2308" spans="14:15" x14ac:dyDescent="0.25">
      <c r="N2308" s="16">
        <f t="shared" si="72"/>
        <v>28.824999999998898</v>
      </c>
      <c r="O2308" s="9">
        <f t="shared" si="73"/>
        <v>2.4341534034473176</v>
      </c>
    </row>
    <row r="2309" spans="14:15" x14ac:dyDescent="0.25">
      <c r="N2309" s="16">
        <f t="shared" si="72"/>
        <v>28.837499999998897</v>
      </c>
      <c r="O2309" s="9">
        <f t="shared" si="73"/>
        <v>2.4342376002836676</v>
      </c>
    </row>
    <row r="2310" spans="14:15" x14ac:dyDescent="0.25">
      <c r="N2310" s="16">
        <f t="shared" si="72"/>
        <v>28.849999999998897</v>
      </c>
      <c r="O2310" s="9">
        <f t="shared" si="73"/>
        <v>2.4343217606316805</v>
      </c>
    </row>
    <row r="2311" spans="14:15" x14ac:dyDescent="0.25">
      <c r="N2311" s="16">
        <f t="shared" si="72"/>
        <v>28.862499999998896</v>
      </c>
      <c r="O2311" s="9">
        <f t="shared" si="73"/>
        <v>2.4344058845229677</v>
      </c>
    </row>
    <row r="2312" spans="14:15" x14ac:dyDescent="0.25">
      <c r="N2312" s="16">
        <f t="shared" si="72"/>
        <v>28.874999999998895</v>
      </c>
      <c r="O2312" s="9">
        <f t="shared" si="73"/>
        <v>2.4344899719891009</v>
      </c>
    </row>
    <row r="2313" spans="14:15" x14ac:dyDescent="0.25">
      <c r="N2313" s="16">
        <f t="shared" si="72"/>
        <v>28.887499999998894</v>
      </c>
      <c r="O2313" s="9">
        <f t="shared" si="73"/>
        <v>2.4345740230616095</v>
      </c>
    </row>
    <row r="2314" spans="14:15" x14ac:dyDescent="0.25">
      <c r="N2314" s="16">
        <f t="shared" si="72"/>
        <v>28.899999999998894</v>
      </c>
      <c r="O2314" s="9">
        <f t="shared" si="73"/>
        <v>2.4346580377719835</v>
      </c>
    </row>
    <row r="2315" spans="14:15" x14ac:dyDescent="0.25">
      <c r="N2315" s="16">
        <f t="shared" si="72"/>
        <v>28.912499999998893</v>
      </c>
      <c r="O2315" s="9">
        <f t="shared" si="73"/>
        <v>2.4347420161516702</v>
      </c>
    </row>
    <row r="2316" spans="14:15" x14ac:dyDescent="0.25">
      <c r="N2316" s="16">
        <f t="shared" si="72"/>
        <v>28.924999999998892</v>
      </c>
      <c r="O2316" s="9">
        <f t="shared" si="73"/>
        <v>2.4348259582320781</v>
      </c>
    </row>
    <row r="2317" spans="14:15" x14ac:dyDescent="0.25">
      <c r="N2317" s="16">
        <f t="shared" si="72"/>
        <v>28.937499999998892</v>
      </c>
      <c r="O2317" s="9">
        <f t="shared" si="73"/>
        <v>2.4349098640445739</v>
      </c>
    </row>
    <row r="2318" spans="14:15" x14ac:dyDescent="0.25">
      <c r="N2318" s="16">
        <f t="shared" si="72"/>
        <v>28.949999999998891</v>
      </c>
      <c r="O2318" s="9">
        <f t="shared" si="73"/>
        <v>2.4349937336204834</v>
      </c>
    </row>
    <row r="2319" spans="14:15" x14ac:dyDescent="0.25">
      <c r="N2319" s="16">
        <f t="shared" si="72"/>
        <v>28.96249999999889</v>
      </c>
      <c r="O2319" s="9">
        <f t="shared" si="73"/>
        <v>2.4350775669910925</v>
      </c>
    </row>
    <row r="2320" spans="14:15" x14ac:dyDescent="0.25">
      <c r="N2320" s="16">
        <f t="shared" si="72"/>
        <v>28.974999999998889</v>
      </c>
      <c r="O2320" s="9">
        <f t="shared" si="73"/>
        <v>2.4351613641876462</v>
      </c>
    </row>
    <row r="2321" spans="14:15" x14ac:dyDescent="0.25">
      <c r="N2321" s="16">
        <f t="shared" si="72"/>
        <v>28.987499999998889</v>
      </c>
      <c r="O2321" s="9">
        <f t="shared" si="73"/>
        <v>2.435245125241349</v>
      </c>
    </row>
    <row r="2322" spans="14:15" x14ac:dyDescent="0.25">
      <c r="N2322" s="16">
        <f t="shared" si="72"/>
        <v>28.999999999998888</v>
      </c>
      <c r="O2322" s="9">
        <f t="shared" si="73"/>
        <v>2.4353288501833656</v>
      </c>
    </row>
    <row r="2323" spans="14:15" x14ac:dyDescent="0.25">
      <c r="N2323" s="16">
        <f t="shared" si="72"/>
        <v>29.012499999998887</v>
      </c>
      <c r="O2323" s="9">
        <f t="shared" si="73"/>
        <v>2.4354125390448207</v>
      </c>
    </row>
    <row r="2324" spans="14:15" x14ac:dyDescent="0.25">
      <c r="N2324" s="16">
        <f t="shared" si="72"/>
        <v>29.024999999998887</v>
      </c>
      <c r="O2324" s="9">
        <f t="shared" si="73"/>
        <v>2.4354961918567968</v>
      </c>
    </row>
    <row r="2325" spans="14:15" x14ac:dyDescent="0.25">
      <c r="N2325" s="16">
        <f t="shared" si="72"/>
        <v>29.037499999998886</v>
      </c>
      <c r="O2325" s="9">
        <f t="shared" si="73"/>
        <v>2.4355798086503384</v>
      </c>
    </row>
    <row r="2326" spans="14:15" x14ac:dyDescent="0.25">
      <c r="N2326" s="16">
        <f t="shared" si="72"/>
        <v>29.049999999998885</v>
      </c>
      <c r="O2326" s="9">
        <f t="shared" si="73"/>
        <v>2.4356633894564488</v>
      </c>
    </row>
    <row r="2327" spans="14:15" x14ac:dyDescent="0.25">
      <c r="N2327" s="16">
        <f t="shared" si="72"/>
        <v>29.062499999998884</v>
      </c>
      <c r="O2327" s="9">
        <f t="shared" si="73"/>
        <v>2.4357469343060916</v>
      </c>
    </row>
    <row r="2328" spans="14:15" x14ac:dyDescent="0.25">
      <c r="N2328" s="16">
        <f t="shared" si="72"/>
        <v>29.074999999998884</v>
      </c>
      <c r="O2328" s="9">
        <f t="shared" si="73"/>
        <v>2.4358304432301909</v>
      </c>
    </row>
    <row r="2329" spans="14:15" x14ac:dyDescent="0.25">
      <c r="N2329" s="16">
        <f t="shared" si="72"/>
        <v>29.087499999998883</v>
      </c>
      <c r="O2329" s="9">
        <f t="shared" si="73"/>
        <v>2.4359139162596302</v>
      </c>
    </row>
    <row r="2330" spans="14:15" x14ac:dyDescent="0.25">
      <c r="N2330" s="16">
        <f t="shared" si="72"/>
        <v>29.099999999998882</v>
      </c>
      <c r="O2330" s="9">
        <f t="shared" si="73"/>
        <v>2.435997353425253</v>
      </c>
    </row>
    <row r="2331" spans="14:15" x14ac:dyDescent="0.25">
      <c r="N2331" s="16">
        <f t="shared" si="72"/>
        <v>29.112499999998882</v>
      </c>
      <c r="O2331" s="9">
        <f t="shared" si="73"/>
        <v>2.4360807547578638</v>
      </c>
    </row>
    <row r="2332" spans="14:15" x14ac:dyDescent="0.25">
      <c r="N2332" s="16">
        <f t="shared" si="72"/>
        <v>29.124999999998881</v>
      </c>
      <c r="O2332" s="9">
        <f t="shared" si="73"/>
        <v>2.4361641202882276</v>
      </c>
    </row>
    <row r="2333" spans="14:15" x14ac:dyDescent="0.25">
      <c r="N2333" s="16">
        <f t="shared" si="72"/>
        <v>29.13749999999888</v>
      </c>
      <c r="O2333" s="9">
        <f t="shared" si="73"/>
        <v>2.4362474500470688</v>
      </c>
    </row>
    <row r="2334" spans="14:15" x14ac:dyDescent="0.25">
      <c r="N2334" s="16">
        <f t="shared" si="72"/>
        <v>29.149999999998879</v>
      </c>
      <c r="O2334" s="9">
        <f t="shared" si="73"/>
        <v>2.4363307440650734</v>
      </c>
    </row>
    <row r="2335" spans="14:15" x14ac:dyDescent="0.25">
      <c r="N2335" s="16">
        <f t="shared" si="72"/>
        <v>29.162499999998879</v>
      </c>
      <c r="O2335" s="9">
        <f t="shared" si="73"/>
        <v>2.4364140023728864</v>
      </c>
    </row>
    <row r="2336" spans="14:15" x14ac:dyDescent="0.25">
      <c r="N2336" s="16">
        <f t="shared" si="72"/>
        <v>29.174999999998878</v>
      </c>
      <c r="O2336" s="9">
        <f t="shared" si="73"/>
        <v>2.4364972250011157</v>
      </c>
    </row>
    <row r="2337" spans="14:15" x14ac:dyDescent="0.25">
      <c r="N2337" s="16">
        <f t="shared" si="72"/>
        <v>29.187499999998877</v>
      </c>
      <c r="O2337" s="9">
        <f t="shared" si="73"/>
        <v>2.4365804119803269</v>
      </c>
    </row>
    <row r="2338" spans="14:15" x14ac:dyDescent="0.25">
      <c r="N2338" s="16">
        <f t="shared" si="72"/>
        <v>29.199999999998877</v>
      </c>
      <c r="O2338" s="9">
        <f t="shared" si="73"/>
        <v>2.4366635633410492</v>
      </c>
    </row>
    <row r="2339" spans="14:15" x14ac:dyDescent="0.25">
      <c r="N2339" s="16">
        <f t="shared" si="72"/>
        <v>29.212499999998876</v>
      </c>
      <c r="O2339" s="9">
        <f t="shared" si="73"/>
        <v>2.4367466791137709</v>
      </c>
    </row>
    <row r="2340" spans="14:15" x14ac:dyDescent="0.25">
      <c r="N2340" s="16">
        <f t="shared" si="72"/>
        <v>29.224999999998875</v>
      </c>
      <c r="O2340" s="9">
        <f t="shared" si="73"/>
        <v>2.4368297593289419</v>
      </c>
    </row>
    <row r="2341" spans="14:15" x14ac:dyDescent="0.25">
      <c r="N2341" s="16">
        <f t="shared" si="72"/>
        <v>29.237499999998875</v>
      </c>
      <c r="O2341" s="9">
        <f t="shared" si="73"/>
        <v>2.4369128040169725</v>
      </c>
    </row>
    <row r="2342" spans="14:15" x14ac:dyDescent="0.25">
      <c r="N2342" s="16">
        <f t="shared" si="72"/>
        <v>29.249999999998874</v>
      </c>
      <c r="O2342" s="9">
        <f t="shared" si="73"/>
        <v>2.4369958132082341</v>
      </c>
    </row>
    <row r="2343" spans="14:15" x14ac:dyDescent="0.25">
      <c r="N2343" s="16">
        <f t="shared" si="72"/>
        <v>29.262499999998873</v>
      </c>
      <c r="O2343" s="9">
        <f t="shared" si="73"/>
        <v>2.4370787869330597</v>
      </c>
    </row>
    <row r="2344" spans="14:15" x14ac:dyDescent="0.25">
      <c r="N2344" s="16">
        <f t="shared" si="72"/>
        <v>29.274999999998872</v>
      </c>
      <c r="O2344" s="9">
        <f t="shared" si="73"/>
        <v>2.4371617252217428</v>
      </c>
    </row>
    <row r="2345" spans="14:15" x14ac:dyDescent="0.25">
      <c r="N2345" s="16">
        <f t="shared" si="72"/>
        <v>29.287499999998872</v>
      </c>
      <c r="O2345" s="9">
        <f t="shared" si="73"/>
        <v>2.4372446281045388</v>
      </c>
    </row>
    <row r="2346" spans="14:15" x14ac:dyDescent="0.25">
      <c r="N2346" s="16">
        <f t="shared" si="72"/>
        <v>29.299999999998871</v>
      </c>
      <c r="O2346" s="9">
        <f t="shared" si="73"/>
        <v>2.4373274956116635</v>
      </c>
    </row>
    <row r="2347" spans="14:15" x14ac:dyDescent="0.25">
      <c r="N2347" s="16">
        <f t="shared" si="72"/>
        <v>29.31249999999887</v>
      </c>
      <c r="O2347" s="9">
        <f t="shared" si="73"/>
        <v>2.4374103277732946</v>
      </c>
    </row>
    <row r="2348" spans="14:15" x14ac:dyDescent="0.25">
      <c r="N2348" s="16">
        <f t="shared" si="72"/>
        <v>29.32499999999887</v>
      </c>
      <c r="O2348" s="9">
        <f t="shared" si="73"/>
        <v>2.437493124619571</v>
      </c>
    </row>
    <row r="2349" spans="14:15" x14ac:dyDescent="0.25">
      <c r="N2349" s="16">
        <f t="shared" si="72"/>
        <v>29.337499999998869</v>
      </c>
      <c r="O2349" s="9">
        <f t="shared" si="73"/>
        <v>2.4375758861805936</v>
      </c>
    </row>
    <row r="2350" spans="14:15" x14ac:dyDescent="0.25">
      <c r="N2350" s="16">
        <f t="shared" si="72"/>
        <v>29.349999999998868</v>
      </c>
      <c r="O2350" s="9">
        <f t="shared" si="73"/>
        <v>2.4376586124864241</v>
      </c>
    </row>
    <row r="2351" spans="14:15" x14ac:dyDescent="0.25">
      <c r="N2351" s="16">
        <f t="shared" si="72"/>
        <v>29.362499999998867</v>
      </c>
      <c r="O2351" s="9">
        <f t="shared" si="73"/>
        <v>2.4377413035670856</v>
      </c>
    </row>
    <row r="2352" spans="14:15" x14ac:dyDescent="0.25">
      <c r="N2352" s="16">
        <f t="shared" si="72"/>
        <v>29.374999999998867</v>
      </c>
      <c r="O2352" s="9">
        <f t="shared" si="73"/>
        <v>2.4378239594525644</v>
      </c>
    </row>
    <row r="2353" spans="14:15" x14ac:dyDescent="0.25">
      <c r="N2353" s="16">
        <f t="shared" si="72"/>
        <v>29.387499999998866</v>
      </c>
      <c r="O2353" s="9">
        <f t="shared" si="73"/>
        <v>2.4379065801728066</v>
      </c>
    </row>
    <row r="2354" spans="14:15" x14ac:dyDescent="0.25">
      <c r="N2354" s="16">
        <f t="shared" si="72"/>
        <v>29.399999999998865</v>
      </c>
      <c r="O2354" s="9">
        <f t="shared" si="73"/>
        <v>2.4379891657577208</v>
      </c>
    </row>
    <row r="2355" spans="14:15" x14ac:dyDescent="0.25">
      <c r="N2355" s="16">
        <f t="shared" si="72"/>
        <v>29.412499999998865</v>
      </c>
      <c r="O2355" s="9">
        <f t="shared" si="73"/>
        <v>2.4380717162371788</v>
      </c>
    </row>
    <row r="2356" spans="14:15" x14ac:dyDescent="0.25">
      <c r="N2356" s="16">
        <f t="shared" si="72"/>
        <v>29.424999999998864</v>
      </c>
      <c r="O2356" s="9">
        <f t="shared" si="73"/>
        <v>2.4381542316410121</v>
      </c>
    </row>
    <row r="2357" spans="14:15" x14ac:dyDescent="0.25">
      <c r="N2357" s="16">
        <f t="shared" si="72"/>
        <v>29.437499999998863</v>
      </c>
      <c r="O2357" s="9">
        <f t="shared" si="73"/>
        <v>2.4382367119990156</v>
      </c>
    </row>
    <row r="2358" spans="14:15" x14ac:dyDescent="0.25">
      <c r="N2358" s="16">
        <f t="shared" si="72"/>
        <v>29.449999999998862</v>
      </c>
      <c r="O2358" s="9">
        <f t="shared" si="73"/>
        <v>2.4383191573409455</v>
      </c>
    </row>
    <row r="2359" spans="14:15" x14ac:dyDescent="0.25">
      <c r="N2359" s="16">
        <f t="shared" si="72"/>
        <v>29.462499999998862</v>
      </c>
      <c r="O2359" s="9">
        <f t="shared" si="73"/>
        <v>2.4384015676965216</v>
      </c>
    </row>
    <row r="2360" spans="14:15" x14ac:dyDescent="0.25">
      <c r="N2360" s="16">
        <f t="shared" si="72"/>
        <v>29.474999999998861</v>
      </c>
      <c r="O2360" s="9">
        <f t="shared" si="73"/>
        <v>2.4384839430954237</v>
      </c>
    </row>
    <row r="2361" spans="14:15" x14ac:dyDescent="0.25">
      <c r="N2361" s="16">
        <f t="shared" si="72"/>
        <v>29.48749999999886</v>
      </c>
      <c r="O2361" s="9">
        <f t="shared" si="73"/>
        <v>2.4385662835672952</v>
      </c>
    </row>
    <row r="2362" spans="14:15" x14ac:dyDescent="0.25">
      <c r="N2362" s="16">
        <f t="shared" si="72"/>
        <v>29.49999999999886</v>
      </c>
      <c r="O2362" s="9">
        <f t="shared" si="73"/>
        <v>2.4386485891417422</v>
      </c>
    </row>
    <row r="2363" spans="14:15" x14ac:dyDescent="0.25">
      <c r="N2363" s="16">
        <f t="shared" si="72"/>
        <v>29.512499999998859</v>
      </c>
      <c r="O2363" s="9">
        <f t="shared" si="73"/>
        <v>2.4387308598483317</v>
      </c>
    </row>
    <row r="2364" spans="14:15" x14ac:dyDescent="0.25">
      <c r="N2364" s="16">
        <f t="shared" si="72"/>
        <v>29.524999999998858</v>
      </c>
      <c r="O2364" s="9">
        <f t="shared" si="73"/>
        <v>2.4388130957165939</v>
      </c>
    </row>
    <row r="2365" spans="14:15" x14ac:dyDescent="0.25">
      <c r="N2365" s="16">
        <f t="shared" si="72"/>
        <v>29.537499999998857</v>
      </c>
      <c r="O2365" s="9">
        <f t="shared" si="73"/>
        <v>2.438895296776022</v>
      </c>
    </row>
    <row r="2366" spans="14:15" x14ac:dyDescent="0.25">
      <c r="N2366" s="16">
        <f t="shared" si="72"/>
        <v>29.549999999998857</v>
      </c>
      <c r="O2366" s="9">
        <f t="shared" si="73"/>
        <v>2.4389774630560721</v>
      </c>
    </row>
    <row r="2367" spans="14:15" x14ac:dyDescent="0.25">
      <c r="N2367" s="16">
        <f t="shared" si="72"/>
        <v>29.562499999998856</v>
      </c>
      <c r="O2367" s="9">
        <f t="shared" si="73"/>
        <v>2.4390595945861602</v>
      </c>
    </row>
    <row r="2368" spans="14:15" x14ac:dyDescent="0.25">
      <c r="N2368" s="16">
        <f t="shared" si="72"/>
        <v>29.574999999998855</v>
      </c>
      <c r="O2368" s="9">
        <f t="shared" si="73"/>
        <v>2.4391416913956689</v>
      </c>
    </row>
    <row r="2369" spans="14:15" x14ac:dyDescent="0.25">
      <c r="N2369" s="16">
        <f t="shared" si="72"/>
        <v>29.587499999998855</v>
      </c>
      <c r="O2369" s="9">
        <f t="shared" si="73"/>
        <v>2.4392237535139403</v>
      </c>
    </row>
    <row r="2370" spans="14:15" x14ac:dyDescent="0.25">
      <c r="N2370" s="16">
        <f t="shared" si="72"/>
        <v>29.599999999998854</v>
      </c>
      <c r="O2370" s="9">
        <f t="shared" si="73"/>
        <v>2.4393057809702814</v>
      </c>
    </row>
    <row r="2371" spans="14:15" x14ac:dyDescent="0.25">
      <c r="N2371" s="16">
        <f t="shared" ref="N2371:N2434" si="74">N2370+$J$22</f>
        <v>29.612499999998853</v>
      </c>
      <c r="O2371" s="9">
        <f t="shared" ref="O2371:O2434" si="75">0.1942*LN(N2371)+1.7814</f>
        <v>2.4393877737939609</v>
      </c>
    </row>
    <row r="2372" spans="14:15" x14ac:dyDescent="0.25">
      <c r="N2372" s="16">
        <f t="shared" si="74"/>
        <v>29.624999999998852</v>
      </c>
      <c r="O2372" s="9">
        <f t="shared" si="75"/>
        <v>2.4394697320142109</v>
      </c>
    </row>
    <row r="2373" spans="14:15" x14ac:dyDescent="0.25">
      <c r="N2373" s="16">
        <f t="shared" si="74"/>
        <v>29.637499999998852</v>
      </c>
      <c r="O2373" s="9">
        <f t="shared" si="75"/>
        <v>2.4395516556602264</v>
      </c>
    </row>
    <row r="2374" spans="14:15" x14ac:dyDescent="0.25">
      <c r="N2374" s="16">
        <f t="shared" si="74"/>
        <v>29.649999999998851</v>
      </c>
      <c r="O2374" s="9">
        <f t="shared" si="75"/>
        <v>2.4396335447611657</v>
      </c>
    </row>
    <row r="2375" spans="14:15" x14ac:dyDescent="0.25">
      <c r="N2375" s="16">
        <f t="shared" si="74"/>
        <v>29.66249999999885</v>
      </c>
      <c r="O2375" s="9">
        <f t="shared" si="75"/>
        <v>2.43971539934615</v>
      </c>
    </row>
    <row r="2376" spans="14:15" x14ac:dyDescent="0.25">
      <c r="N2376" s="16">
        <f t="shared" si="74"/>
        <v>29.67499999999885</v>
      </c>
      <c r="O2376" s="9">
        <f t="shared" si="75"/>
        <v>2.4397972194442636</v>
      </c>
    </row>
    <row r="2377" spans="14:15" x14ac:dyDescent="0.25">
      <c r="N2377" s="16">
        <f t="shared" si="74"/>
        <v>29.687499999998849</v>
      </c>
      <c r="O2377" s="9">
        <f t="shared" si="75"/>
        <v>2.4398790050845545</v>
      </c>
    </row>
    <row r="2378" spans="14:15" x14ac:dyDescent="0.25">
      <c r="N2378" s="16">
        <f t="shared" si="74"/>
        <v>29.699999999998848</v>
      </c>
      <c r="O2378" s="9">
        <f t="shared" si="75"/>
        <v>2.439960756296033</v>
      </c>
    </row>
    <row r="2379" spans="14:15" x14ac:dyDescent="0.25">
      <c r="N2379" s="16">
        <f t="shared" si="74"/>
        <v>29.712499999998847</v>
      </c>
      <c r="O2379" s="9">
        <f t="shared" si="75"/>
        <v>2.4400424731076744</v>
      </c>
    </row>
    <row r="2380" spans="14:15" x14ac:dyDescent="0.25">
      <c r="N2380" s="16">
        <f t="shared" si="74"/>
        <v>29.724999999998847</v>
      </c>
      <c r="O2380" s="9">
        <f t="shared" si="75"/>
        <v>2.4401241555484159</v>
      </c>
    </row>
    <row r="2381" spans="14:15" x14ac:dyDescent="0.25">
      <c r="N2381" s="16">
        <f t="shared" si="74"/>
        <v>29.737499999998846</v>
      </c>
      <c r="O2381" s="9">
        <f t="shared" si="75"/>
        <v>2.4402058036471592</v>
      </c>
    </row>
    <row r="2382" spans="14:15" x14ac:dyDescent="0.25">
      <c r="N2382" s="16">
        <f t="shared" si="74"/>
        <v>29.749999999998845</v>
      </c>
      <c r="O2382" s="9">
        <f t="shared" si="75"/>
        <v>2.4402874174327689</v>
      </c>
    </row>
    <row r="2383" spans="14:15" x14ac:dyDescent="0.25">
      <c r="N2383" s="16">
        <f t="shared" si="74"/>
        <v>29.762499999998845</v>
      </c>
      <c r="O2383" s="9">
        <f t="shared" si="75"/>
        <v>2.4403689969340734</v>
      </c>
    </row>
    <row r="2384" spans="14:15" x14ac:dyDescent="0.25">
      <c r="N2384" s="16">
        <f t="shared" si="74"/>
        <v>29.774999999998844</v>
      </c>
      <c r="O2384" s="9">
        <f t="shared" si="75"/>
        <v>2.4404505421798657</v>
      </c>
    </row>
    <row r="2385" spans="14:15" x14ac:dyDescent="0.25">
      <c r="N2385" s="16">
        <f t="shared" si="74"/>
        <v>29.787499999998843</v>
      </c>
      <c r="O2385" s="9">
        <f t="shared" si="75"/>
        <v>2.4405320531989005</v>
      </c>
    </row>
    <row r="2386" spans="14:15" x14ac:dyDescent="0.25">
      <c r="N2386" s="16">
        <f t="shared" si="74"/>
        <v>29.799999999998843</v>
      </c>
      <c r="O2386" s="9">
        <f t="shared" si="75"/>
        <v>2.4406135300198986</v>
      </c>
    </row>
    <row r="2387" spans="14:15" x14ac:dyDescent="0.25">
      <c r="N2387" s="16">
        <f t="shared" si="74"/>
        <v>29.812499999998842</v>
      </c>
      <c r="O2387" s="9">
        <f t="shared" si="75"/>
        <v>2.440694972671543</v>
      </c>
    </row>
    <row r="2388" spans="14:15" x14ac:dyDescent="0.25">
      <c r="N2388" s="16">
        <f t="shared" si="74"/>
        <v>29.824999999998841</v>
      </c>
      <c r="O2388" s="9">
        <f t="shared" si="75"/>
        <v>2.4407763811824816</v>
      </c>
    </row>
    <row r="2389" spans="14:15" x14ac:dyDescent="0.25">
      <c r="N2389" s="16">
        <f t="shared" si="74"/>
        <v>29.83749999999884</v>
      </c>
      <c r="O2389" s="9">
        <f t="shared" si="75"/>
        <v>2.4408577555813258</v>
      </c>
    </row>
    <row r="2390" spans="14:15" x14ac:dyDescent="0.25">
      <c r="N2390" s="16">
        <f t="shared" si="74"/>
        <v>29.84999999999884</v>
      </c>
      <c r="O2390" s="9">
        <f t="shared" si="75"/>
        <v>2.4409390958966508</v>
      </c>
    </row>
    <row r="2391" spans="14:15" x14ac:dyDescent="0.25">
      <c r="N2391" s="16">
        <f t="shared" si="74"/>
        <v>29.862499999998839</v>
      </c>
      <c r="O2391" s="9">
        <f t="shared" si="75"/>
        <v>2.441020402156997</v>
      </c>
    </row>
    <row r="2392" spans="14:15" x14ac:dyDescent="0.25">
      <c r="N2392" s="16">
        <f t="shared" si="74"/>
        <v>29.874999999998838</v>
      </c>
      <c r="O2392" s="9">
        <f t="shared" si="75"/>
        <v>2.4411016743908678</v>
      </c>
    </row>
    <row r="2393" spans="14:15" x14ac:dyDescent="0.25">
      <c r="N2393" s="16">
        <f t="shared" si="74"/>
        <v>29.887499999998838</v>
      </c>
      <c r="O2393" s="9">
        <f t="shared" si="75"/>
        <v>2.4411829126267315</v>
      </c>
    </row>
    <row r="2394" spans="14:15" x14ac:dyDescent="0.25">
      <c r="N2394" s="16">
        <f t="shared" si="74"/>
        <v>29.899999999998837</v>
      </c>
      <c r="O2394" s="9">
        <f t="shared" si="75"/>
        <v>2.44126411689302</v>
      </c>
    </row>
    <row r="2395" spans="14:15" x14ac:dyDescent="0.25">
      <c r="N2395" s="16">
        <f t="shared" si="74"/>
        <v>29.912499999998836</v>
      </c>
      <c r="O2395" s="9">
        <f t="shared" si="75"/>
        <v>2.4413452872181307</v>
      </c>
    </row>
    <row r="2396" spans="14:15" x14ac:dyDescent="0.25">
      <c r="N2396" s="16">
        <f t="shared" si="74"/>
        <v>29.924999999998835</v>
      </c>
      <c r="O2396" s="9">
        <f t="shared" si="75"/>
        <v>2.4414264236304244</v>
      </c>
    </row>
    <row r="2397" spans="14:15" x14ac:dyDescent="0.25">
      <c r="N2397" s="16">
        <f t="shared" si="74"/>
        <v>29.937499999998835</v>
      </c>
      <c r="O2397" s="9">
        <f t="shared" si="75"/>
        <v>2.4415075261582269</v>
      </c>
    </row>
    <row r="2398" spans="14:15" x14ac:dyDescent="0.25">
      <c r="N2398" s="16">
        <f t="shared" si="74"/>
        <v>29.949999999998834</v>
      </c>
      <c r="O2398" s="9">
        <f t="shared" si="75"/>
        <v>2.4415885948298279</v>
      </c>
    </row>
    <row r="2399" spans="14:15" x14ac:dyDescent="0.25">
      <c r="N2399" s="16">
        <f t="shared" si="74"/>
        <v>29.962499999998833</v>
      </c>
      <c r="O2399" s="9">
        <f t="shared" si="75"/>
        <v>2.4416696296734823</v>
      </c>
    </row>
    <row r="2400" spans="14:15" x14ac:dyDescent="0.25">
      <c r="N2400" s="16">
        <f t="shared" si="74"/>
        <v>29.974999999998833</v>
      </c>
      <c r="O2400" s="9">
        <f t="shared" si="75"/>
        <v>2.4417506307174093</v>
      </c>
    </row>
    <row r="2401" spans="14:15" x14ac:dyDescent="0.25">
      <c r="N2401" s="16">
        <f t="shared" si="74"/>
        <v>29.987499999998832</v>
      </c>
      <c r="O2401" s="9">
        <f t="shared" si="75"/>
        <v>2.4418315979897933</v>
      </c>
    </row>
    <row r="2402" spans="14:15" x14ac:dyDescent="0.25">
      <c r="N2402" s="16">
        <f t="shared" si="74"/>
        <v>29.999999999998831</v>
      </c>
      <c r="O2402" s="9">
        <f t="shared" si="75"/>
        <v>2.4419125315187831</v>
      </c>
    </row>
    <row r="2403" spans="14:15" x14ac:dyDescent="0.25">
      <c r="N2403" s="16">
        <f t="shared" si="74"/>
        <v>30.01249999999883</v>
      </c>
      <c r="O2403" s="9">
        <f t="shared" si="75"/>
        <v>2.441993431332492</v>
      </c>
    </row>
    <row r="2404" spans="14:15" x14ac:dyDescent="0.25">
      <c r="N2404" s="16">
        <f t="shared" si="74"/>
        <v>30.02499999999883</v>
      </c>
      <c r="O2404" s="9">
        <f t="shared" si="75"/>
        <v>2.4420742974589991</v>
      </c>
    </row>
    <row r="2405" spans="14:15" x14ac:dyDescent="0.25">
      <c r="N2405" s="16">
        <f t="shared" si="74"/>
        <v>30.037499999998829</v>
      </c>
      <c r="O2405" s="9">
        <f t="shared" si="75"/>
        <v>2.4421551299263471</v>
      </c>
    </row>
    <row r="2406" spans="14:15" x14ac:dyDescent="0.25">
      <c r="N2406" s="16">
        <f t="shared" si="74"/>
        <v>30.049999999998828</v>
      </c>
      <c r="O2406" s="9">
        <f t="shared" si="75"/>
        <v>2.4422359287625448</v>
      </c>
    </row>
    <row r="2407" spans="14:15" x14ac:dyDescent="0.25">
      <c r="N2407" s="16">
        <f t="shared" si="74"/>
        <v>30.062499999998828</v>
      </c>
      <c r="O2407" s="9">
        <f t="shared" si="75"/>
        <v>2.4423166939955658</v>
      </c>
    </row>
    <row r="2408" spans="14:15" x14ac:dyDescent="0.25">
      <c r="N2408" s="16">
        <f t="shared" si="74"/>
        <v>30.074999999998827</v>
      </c>
      <c r="O2408" s="9">
        <f t="shared" si="75"/>
        <v>2.4423974256533487</v>
      </c>
    </row>
    <row r="2409" spans="14:15" x14ac:dyDescent="0.25">
      <c r="N2409" s="16">
        <f t="shared" si="74"/>
        <v>30.087499999998826</v>
      </c>
      <c r="O2409" s="9">
        <f t="shared" si="75"/>
        <v>2.4424781237637974</v>
      </c>
    </row>
    <row r="2410" spans="14:15" x14ac:dyDescent="0.25">
      <c r="N2410" s="16">
        <f t="shared" si="74"/>
        <v>30.099999999998825</v>
      </c>
      <c r="O2410" s="9">
        <f t="shared" si="75"/>
        <v>2.4425587883547806</v>
      </c>
    </row>
    <row r="2411" spans="14:15" x14ac:dyDescent="0.25">
      <c r="N2411" s="16">
        <f t="shared" si="74"/>
        <v>30.112499999998825</v>
      </c>
      <c r="O2411" s="9">
        <f t="shared" si="75"/>
        <v>2.4426394194541325</v>
      </c>
    </row>
    <row r="2412" spans="14:15" x14ac:dyDescent="0.25">
      <c r="N2412" s="16">
        <f t="shared" si="74"/>
        <v>30.124999999998824</v>
      </c>
      <c r="O2412" s="9">
        <f t="shared" si="75"/>
        <v>2.4427200170896537</v>
      </c>
    </row>
    <row r="2413" spans="14:15" x14ac:dyDescent="0.25">
      <c r="N2413" s="16">
        <f t="shared" si="74"/>
        <v>30.137499999998823</v>
      </c>
      <c r="O2413" s="9">
        <f t="shared" si="75"/>
        <v>2.442800581289108</v>
      </c>
    </row>
    <row r="2414" spans="14:15" x14ac:dyDescent="0.25">
      <c r="N2414" s="16">
        <f t="shared" si="74"/>
        <v>30.149999999998823</v>
      </c>
      <c r="O2414" s="9">
        <f t="shared" si="75"/>
        <v>2.4428811120802267</v>
      </c>
    </row>
    <row r="2415" spans="14:15" x14ac:dyDescent="0.25">
      <c r="N2415" s="16">
        <f t="shared" si="74"/>
        <v>30.162499999998822</v>
      </c>
      <c r="O2415" s="9">
        <f t="shared" si="75"/>
        <v>2.4429616094907058</v>
      </c>
    </row>
    <row r="2416" spans="14:15" x14ac:dyDescent="0.25">
      <c r="N2416" s="16">
        <f t="shared" si="74"/>
        <v>30.174999999998821</v>
      </c>
      <c r="O2416" s="9">
        <f t="shared" si="75"/>
        <v>2.4430420735482068</v>
      </c>
    </row>
    <row r="2417" spans="14:15" x14ac:dyDescent="0.25">
      <c r="N2417" s="16">
        <f t="shared" si="74"/>
        <v>30.18749999999882</v>
      </c>
      <c r="O2417" s="9">
        <f t="shared" si="75"/>
        <v>2.4431225042803568</v>
      </c>
    </row>
    <row r="2418" spans="14:15" x14ac:dyDescent="0.25">
      <c r="N2418" s="16">
        <f t="shared" si="74"/>
        <v>30.19999999999882</v>
      </c>
      <c r="O2418" s="9">
        <f t="shared" si="75"/>
        <v>2.4432029017147485</v>
      </c>
    </row>
    <row r="2419" spans="14:15" x14ac:dyDescent="0.25">
      <c r="N2419" s="16">
        <f t="shared" si="74"/>
        <v>30.212499999998819</v>
      </c>
      <c r="O2419" s="9">
        <f t="shared" si="75"/>
        <v>2.4432832658789412</v>
      </c>
    </row>
    <row r="2420" spans="14:15" x14ac:dyDescent="0.25">
      <c r="N2420" s="16">
        <f t="shared" si="74"/>
        <v>30.224999999998818</v>
      </c>
      <c r="O2420" s="9">
        <f t="shared" si="75"/>
        <v>2.443363596800459</v>
      </c>
    </row>
    <row r="2421" spans="14:15" x14ac:dyDescent="0.25">
      <c r="N2421" s="16">
        <f t="shared" si="74"/>
        <v>30.237499999998818</v>
      </c>
      <c r="O2421" s="9">
        <f t="shared" si="75"/>
        <v>2.443443894506792</v>
      </c>
    </row>
    <row r="2422" spans="14:15" x14ac:dyDescent="0.25">
      <c r="N2422" s="16">
        <f t="shared" si="74"/>
        <v>30.249999999998817</v>
      </c>
      <c r="O2422" s="9">
        <f t="shared" si="75"/>
        <v>2.4435241590253969</v>
      </c>
    </row>
    <row r="2423" spans="14:15" x14ac:dyDescent="0.25">
      <c r="N2423" s="16">
        <f t="shared" si="74"/>
        <v>30.262499999998816</v>
      </c>
      <c r="O2423" s="9">
        <f t="shared" si="75"/>
        <v>2.4436043903836957</v>
      </c>
    </row>
    <row r="2424" spans="14:15" x14ac:dyDescent="0.25">
      <c r="N2424" s="16">
        <f t="shared" si="74"/>
        <v>30.274999999998816</v>
      </c>
      <c r="O2424" s="9">
        <f t="shared" si="75"/>
        <v>2.4436845886090768</v>
      </c>
    </row>
    <row r="2425" spans="14:15" x14ac:dyDescent="0.25">
      <c r="N2425" s="16">
        <f t="shared" si="74"/>
        <v>30.287499999998815</v>
      </c>
      <c r="O2425" s="9">
        <f t="shared" si="75"/>
        <v>2.4437647537288942</v>
      </c>
    </row>
    <row r="2426" spans="14:15" x14ac:dyDescent="0.25">
      <c r="N2426" s="16">
        <f t="shared" si="74"/>
        <v>30.299999999998814</v>
      </c>
      <c r="O2426" s="9">
        <f t="shared" si="75"/>
        <v>2.4438448857704684</v>
      </c>
    </row>
    <row r="2427" spans="14:15" x14ac:dyDescent="0.25">
      <c r="N2427" s="16">
        <f t="shared" si="74"/>
        <v>30.312499999998813</v>
      </c>
      <c r="O2427" s="9">
        <f t="shared" si="75"/>
        <v>2.443924984761086</v>
      </c>
    </row>
    <row r="2428" spans="14:15" x14ac:dyDescent="0.25">
      <c r="N2428" s="16">
        <f t="shared" si="74"/>
        <v>30.324999999998813</v>
      </c>
      <c r="O2428" s="9">
        <f t="shared" si="75"/>
        <v>2.4440050507280007</v>
      </c>
    </row>
    <row r="2429" spans="14:15" x14ac:dyDescent="0.25">
      <c r="N2429" s="16">
        <f t="shared" si="74"/>
        <v>30.337499999998812</v>
      </c>
      <c r="O2429" s="9">
        <f t="shared" si="75"/>
        <v>2.4440850836984307</v>
      </c>
    </row>
    <row r="2430" spans="14:15" x14ac:dyDescent="0.25">
      <c r="N2430" s="16">
        <f t="shared" si="74"/>
        <v>30.349999999998811</v>
      </c>
      <c r="O2430" s="9">
        <f t="shared" si="75"/>
        <v>2.4441650836995619</v>
      </c>
    </row>
    <row r="2431" spans="14:15" x14ac:dyDescent="0.25">
      <c r="N2431" s="16">
        <f t="shared" si="74"/>
        <v>30.362499999998811</v>
      </c>
      <c r="O2431" s="9">
        <f t="shared" si="75"/>
        <v>2.4442450507585467</v>
      </c>
    </row>
    <row r="2432" spans="14:15" x14ac:dyDescent="0.25">
      <c r="N2432" s="16">
        <f t="shared" si="74"/>
        <v>30.37499999999881</v>
      </c>
      <c r="O2432" s="9">
        <f t="shared" si="75"/>
        <v>2.4443249849025031</v>
      </c>
    </row>
    <row r="2433" spans="14:15" x14ac:dyDescent="0.25">
      <c r="N2433" s="16">
        <f t="shared" si="74"/>
        <v>30.387499999998809</v>
      </c>
      <c r="O2433" s="9">
        <f t="shared" si="75"/>
        <v>2.4444048861585159</v>
      </c>
    </row>
    <row r="2434" spans="14:15" x14ac:dyDescent="0.25">
      <c r="N2434" s="16">
        <f t="shared" si="74"/>
        <v>30.399999999998808</v>
      </c>
      <c r="O2434" s="9">
        <f t="shared" si="75"/>
        <v>2.444484754553637</v>
      </c>
    </row>
    <row r="2435" spans="14:15" x14ac:dyDescent="0.25">
      <c r="N2435" s="16">
        <f t="shared" ref="N2435:N2498" si="76">N2434+$J$22</f>
        <v>30.412499999998808</v>
      </c>
      <c r="O2435" s="9">
        <f t="shared" ref="O2435:O2498" si="77">0.1942*LN(N2435)+1.7814</f>
        <v>2.4445645901148847</v>
      </c>
    </row>
    <row r="2436" spans="14:15" x14ac:dyDescent="0.25">
      <c r="N2436" s="16">
        <f t="shared" si="76"/>
        <v>30.424999999998807</v>
      </c>
      <c r="O2436" s="9">
        <f t="shared" si="77"/>
        <v>2.4446443928692441</v>
      </c>
    </row>
    <row r="2437" spans="14:15" x14ac:dyDescent="0.25">
      <c r="N2437" s="16">
        <f t="shared" si="76"/>
        <v>30.437499999998806</v>
      </c>
      <c r="O2437" s="9">
        <f t="shared" si="77"/>
        <v>2.444724162843666</v>
      </c>
    </row>
    <row r="2438" spans="14:15" x14ac:dyDescent="0.25">
      <c r="N2438" s="16">
        <f t="shared" si="76"/>
        <v>30.449999999998806</v>
      </c>
      <c r="O2438" s="9">
        <f t="shared" si="77"/>
        <v>2.4448039000650694</v>
      </c>
    </row>
    <row r="2439" spans="14:15" x14ac:dyDescent="0.25">
      <c r="N2439" s="16">
        <f t="shared" si="76"/>
        <v>30.462499999998805</v>
      </c>
      <c r="O2439" s="9">
        <f t="shared" si="77"/>
        <v>2.4448836045603395</v>
      </c>
    </row>
    <row r="2440" spans="14:15" x14ac:dyDescent="0.25">
      <c r="N2440" s="16">
        <f t="shared" si="76"/>
        <v>30.474999999998804</v>
      </c>
      <c r="O2440" s="9">
        <f t="shared" si="77"/>
        <v>2.4449632763563289</v>
      </c>
    </row>
    <row r="2441" spans="14:15" x14ac:dyDescent="0.25">
      <c r="N2441" s="16">
        <f t="shared" si="76"/>
        <v>30.487499999998803</v>
      </c>
      <c r="O2441" s="9">
        <f t="shared" si="77"/>
        <v>2.4450429154798563</v>
      </c>
    </row>
    <row r="2442" spans="14:15" x14ac:dyDescent="0.25">
      <c r="N2442" s="16">
        <f t="shared" si="76"/>
        <v>30.499999999998803</v>
      </c>
      <c r="O2442" s="9">
        <f t="shared" si="77"/>
        <v>2.4451225219577082</v>
      </c>
    </row>
    <row r="2443" spans="14:15" x14ac:dyDescent="0.25">
      <c r="N2443" s="16">
        <f t="shared" si="76"/>
        <v>30.512499999998802</v>
      </c>
      <c r="O2443" s="9">
        <f t="shared" si="77"/>
        <v>2.4452020958166374</v>
      </c>
    </row>
    <row r="2444" spans="14:15" x14ac:dyDescent="0.25">
      <c r="N2444" s="16">
        <f t="shared" si="76"/>
        <v>30.524999999998801</v>
      </c>
      <c r="O2444" s="9">
        <f t="shared" si="77"/>
        <v>2.4452816370833652</v>
      </c>
    </row>
    <row r="2445" spans="14:15" x14ac:dyDescent="0.25">
      <c r="N2445" s="16">
        <f t="shared" si="76"/>
        <v>30.537499999998801</v>
      </c>
      <c r="O2445" s="9">
        <f t="shared" si="77"/>
        <v>2.4453611457845779</v>
      </c>
    </row>
    <row r="2446" spans="14:15" x14ac:dyDescent="0.25">
      <c r="N2446" s="16">
        <f t="shared" si="76"/>
        <v>30.5499999999988</v>
      </c>
      <c r="O2446" s="9">
        <f t="shared" si="77"/>
        <v>2.4454406219469313</v>
      </c>
    </row>
    <row r="2447" spans="14:15" x14ac:dyDescent="0.25">
      <c r="N2447" s="16">
        <f t="shared" si="76"/>
        <v>30.562499999998799</v>
      </c>
      <c r="O2447" s="9">
        <f t="shared" si="77"/>
        <v>2.445520065597047</v>
      </c>
    </row>
    <row r="2448" spans="14:15" x14ac:dyDescent="0.25">
      <c r="N2448" s="16">
        <f t="shared" si="76"/>
        <v>30.574999999998798</v>
      </c>
      <c r="O2448" s="9">
        <f t="shared" si="77"/>
        <v>2.4455994767615148</v>
      </c>
    </row>
    <row r="2449" spans="14:15" x14ac:dyDescent="0.25">
      <c r="N2449" s="16">
        <f t="shared" si="76"/>
        <v>30.587499999998798</v>
      </c>
      <c r="O2449" s="9">
        <f t="shared" si="77"/>
        <v>2.4456788554668916</v>
      </c>
    </row>
    <row r="2450" spans="14:15" x14ac:dyDescent="0.25">
      <c r="N2450" s="16">
        <f t="shared" si="76"/>
        <v>30.599999999998797</v>
      </c>
      <c r="O2450" s="9">
        <f t="shared" si="77"/>
        <v>2.445758201739701</v>
      </c>
    </row>
    <row r="2451" spans="14:15" x14ac:dyDescent="0.25">
      <c r="N2451" s="16">
        <f t="shared" si="76"/>
        <v>30.612499999998796</v>
      </c>
      <c r="O2451" s="9">
        <f t="shared" si="77"/>
        <v>2.4458375156064358</v>
      </c>
    </row>
    <row r="2452" spans="14:15" x14ac:dyDescent="0.25">
      <c r="N2452" s="16">
        <f t="shared" si="76"/>
        <v>30.624999999998796</v>
      </c>
      <c r="O2452" s="9">
        <f t="shared" si="77"/>
        <v>2.4459167970935543</v>
      </c>
    </row>
    <row r="2453" spans="14:15" x14ac:dyDescent="0.25">
      <c r="N2453" s="16">
        <f t="shared" si="76"/>
        <v>30.637499999998795</v>
      </c>
      <c r="O2453" s="9">
        <f t="shared" si="77"/>
        <v>2.4459960462274841</v>
      </c>
    </row>
    <row r="2454" spans="14:15" x14ac:dyDescent="0.25">
      <c r="N2454" s="16">
        <f t="shared" si="76"/>
        <v>30.649999999998794</v>
      </c>
      <c r="O2454" s="9">
        <f t="shared" si="77"/>
        <v>2.4460752630346199</v>
      </c>
    </row>
    <row r="2455" spans="14:15" x14ac:dyDescent="0.25">
      <c r="N2455" s="16">
        <f t="shared" si="76"/>
        <v>30.662499999998793</v>
      </c>
      <c r="O2455" s="9">
        <f t="shared" si="77"/>
        <v>2.4461544475413231</v>
      </c>
    </row>
    <row r="2456" spans="14:15" x14ac:dyDescent="0.25">
      <c r="N2456" s="16">
        <f t="shared" si="76"/>
        <v>30.674999999998793</v>
      </c>
      <c r="O2456" s="9">
        <f t="shared" si="77"/>
        <v>2.4462335997739251</v>
      </c>
    </row>
    <row r="2457" spans="14:15" x14ac:dyDescent="0.25">
      <c r="N2457" s="16">
        <f t="shared" si="76"/>
        <v>30.687499999998792</v>
      </c>
      <c r="O2457" s="9">
        <f t="shared" si="77"/>
        <v>2.4463127197587227</v>
      </c>
    </row>
    <row r="2458" spans="14:15" x14ac:dyDescent="0.25">
      <c r="N2458" s="16">
        <f t="shared" si="76"/>
        <v>30.699999999998791</v>
      </c>
      <c r="O2458" s="9">
        <f t="shared" si="77"/>
        <v>2.4463918075219828</v>
      </c>
    </row>
    <row r="2459" spans="14:15" x14ac:dyDescent="0.25">
      <c r="N2459" s="16">
        <f t="shared" si="76"/>
        <v>30.712499999998791</v>
      </c>
      <c r="O2459" s="9">
        <f t="shared" si="77"/>
        <v>2.4464708630899379</v>
      </c>
    </row>
    <row r="2460" spans="14:15" x14ac:dyDescent="0.25">
      <c r="N2460" s="16">
        <f t="shared" si="76"/>
        <v>30.72499999999879</v>
      </c>
      <c r="O2460" s="9">
        <f t="shared" si="77"/>
        <v>2.44654988648879</v>
      </c>
    </row>
    <row r="2461" spans="14:15" x14ac:dyDescent="0.25">
      <c r="N2461" s="16">
        <f t="shared" si="76"/>
        <v>30.737499999998789</v>
      </c>
      <c r="O2461" s="9">
        <f t="shared" si="77"/>
        <v>2.4466288777447094</v>
      </c>
    </row>
    <row r="2462" spans="14:15" x14ac:dyDescent="0.25">
      <c r="N2462" s="16">
        <f t="shared" si="76"/>
        <v>30.749999999998789</v>
      </c>
      <c r="O2462" s="9">
        <f t="shared" si="77"/>
        <v>2.4467078368838333</v>
      </c>
    </row>
    <row r="2463" spans="14:15" x14ac:dyDescent="0.25">
      <c r="N2463" s="16">
        <f t="shared" si="76"/>
        <v>30.762499999998788</v>
      </c>
      <c r="O2463" s="9">
        <f t="shared" si="77"/>
        <v>2.4467867639322676</v>
      </c>
    </row>
    <row r="2464" spans="14:15" x14ac:dyDescent="0.25">
      <c r="N2464" s="16">
        <f t="shared" si="76"/>
        <v>30.774999999998787</v>
      </c>
      <c r="O2464" s="9">
        <f t="shared" si="77"/>
        <v>2.4468656589160869</v>
      </c>
    </row>
    <row r="2465" spans="14:15" x14ac:dyDescent="0.25">
      <c r="N2465" s="16">
        <f t="shared" si="76"/>
        <v>30.787499999998786</v>
      </c>
      <c r="O2465" s="9">
        <f t="shared" si="77"/>
        <v>2.446944521861333</v>
      </c>
    </row>
    <row r="2466" spans="14:15" x14ac:dyDescent="0.25">
      <c r="N2466" s="16">
        <f t="shared" si="76"/>
        <v>30.799999999998786</v>
      </c>
      <c r="O2466" s="9">
        <f t="shared" si="77"/>
        <v>2.4470233527940168</v>
      </c>
    </row>
    <row r="2467" spans="14:15" x14ac:dyDescent="0.25">
      <c r="N2467" s="16">
        <f t="shared" si="76"/>
        <v>30.812499999998785</v>
      </c>
      <c r="O2467" s="9">
        <f t="shared" si="77"/>
        <v>2.4471021517401175</v>
      </c>
    </row>
    <row r="2468" spans="14:15" x14ac:dyDescent="0.25">
      <c r="N2468" s="16">
        <f t="shared" si="76"/>
        <v>30.824999999998784</v>
      </c>
      <c r="O2468" s="9">
        <f t="shared" si="77"/>
        <v>2.4471809187255817</v>
      </c>
    </row>
    <row r="2469" spans="14:15" x14ac:dyDescent="0.25">
      <c r="N2469" s="16">
        <f t="shared" si="76"/>
        <v>30.837499999998784</v>
      </c>
      <c r="O2469" s="9">
        <f t="shared" si="77"/>
        <v>2.4472596537763258</v>
      </c>
    </row>
    <row r="2470" spans="14:15" x14ac:dyDescent="0.25">
      <c r="N2470" s="16">
        <f t="shared" si="76"/>
        <v>30.849999999998783</v>
      </c>
      <c r="O2470" s="9">
        <f t="shared" si="77"/>
        <v>2.4473383569182339</v>
      </c>
    </row>
    <row r="2471" spans="14:15" x14ac:dyDescent="0.25">
      <c r="N2471" s="16">
        <f t="shared" si="76"/>
        <v>30.862499999998782</v>
      </c>
      <c r="O2471" s="9">
        <f t="shared" si="77"/>
        <v>2.4474170281771586</v>
      </c>
    </row>
    <row r="2472" spans="14:15" x14ac:dyDescent="0.25">
      <c r="N2472" s="16">
        <f t="shared" si="76"/>
        <v>30.874999999998781</v>
      </c>
      <c r="O2472" s="9">
        <f t="shared" si="77"/>
        <v>2.4474956675789215</v>
      </c>
    </row>
    <row r="2473" spans="14:15" x14ac:dyDescent="0.25">
      <c r="N2473" s="16">
        <f t="shared" si="76"/>
        <v>30.887499999998781</v>
      </c>
      <c r="O2473" s="9">
        <f t="shared" si="77"/>
        <v>2.4475742751493126</v>
      </c>
    </row>
    <row r="2474" spans="14:15" x14ac:dyDescent="0.25">
      <c r="N2474" s="16">
        <f t="shared" si="76"/>
        <v>30.89999999999878</v>
      </c>
      <c r="O2474" s="9">
        <f t="shared" si="77"/>
        <v>2.4476528509140909</v>
      </c>
    </row>
    <row r="2475" spans="14:15" x14ac:dyDescent="0.25">
      <c r="N2475" s="16">
        <f t="shared" si="76"/>
        <v>30.912499999998779</v>
      </c>
      <c r="O2475" s="9">
        <f t="shared" si="77"/>
        <v>2.4477313948989838</v>
      </c>
    </row>
    <row r="2476" spans="14:15" x14ac:dyDescent="0.25">
      <c r="N2476" s="16">
        <f t="shared" si="76"/>
        <v>30.924999999998779</v>
      </c>
      <c r="O2476" s="9">
        <f t="shared" si="77"/>
        <v>2.4478099071296873</v>
      </c>
    </row>
    <row r="2477" spans="14:15" x14ac:dyDescent="0.25">
      <c r="N2477" s="16">
        <f t="shared" si="76"/>
        <v>30.937499999998778</v>
      </c>
      <c r="O2477" s="9">
        <f t="shared" si="77"/>
        <v>2.4478883876318669</v>
      </c>
    </row>
    <row r="2478" spans="14:15" x14ac:dyDescent="0.25">
      <c r="N2478" s="16">
        <f t="shared" si="76"/>
        <v>30.949999999998777</v>
      </c>
      <c r="O2478" s="9">
        <f t="shared" si="77"/>
        <v>2.447966836431156</v>
      </c>
    </row>
    <row r="2479" spans="14:15" x14ac:dyDescent="0.25">
      <c r="N2479" s="16">
        <f t="shared" si="76"/>
        <v>30.962499999998776</v>
      </c>
      <c r="O2479" s="9">
        <f t="shared" si="77"/>
        <v>2.4480452535531585</v>
      </c>
    </row>
    <row r="2480" spans="14:15" x14ac:dyDescent="0.25">
      <c r="N2480" s="16">
        <f t="shared" si="76"/>
        <v>30.974999999998776</v>
      </c>
      <c r="O2480" s="9">
        <f t="shared" si="77"/>
        <v>2.4481236390234455</v>
      </c>
    </row>
    <row r="2481" spans="14:15" x14ac:dyDescent="0.25">
      <c r="N2481" s="16">
        <f t="shared" si="76"/>
        <v>30.987499999998775</v>
      </c>
      <c r="O2481" s="9">
        <f t="shared" si="77"/>
        <v>2.4482019928675589</v>
      </c>
    </row>
    <row r="2482" spans="14:15" x14ac:dyDescent="0.25">
      <c r="N2482" s="16">
        <f t="shared" si="76"/>
        <v>30.999999999998774</v>
      </c>
      <c r="O2482" s="9">
        <f t="shared" si="77"/>
        <v>2.448280315111008</v>
      </c>
    </row>
    <row r="2483" spans="14:15" x14ac:dyDescent="0.25">
      <c r="N2483" s="16">
        <f t="shared" si="76"/>
        <v>31.012499999998774</v>
      </c>
      <c r="O2483" s="9">
        <f t="shared" si="77"/>
        <v>2.4483586057792723</v>
      </c>
    </row>
    <row r="2484" spans="14:15" x14ac:dyDescent="0.25">
      <c r="N2484" s="16">
        <f t="shared" si="76"/>
        <v>31.024999999998773</v>
      </c>
      <c r="O2484" s="9">
        <f t="shared" si="77"/>
        <v>2.4484368648978005</v>
      </c>
    </row>
    <row r="2485" spans="14:15" x14ac:dyDescent="0.25">
      <c r="N2485" s="16">
        <f t="shared" si="76"/>
        <v>31.037499999998772</v>
      </c>
      <c r="O2485" s="9">
        <f t="shared" si="77"/>
        <v>2.4485150924920105</v>
      </c>
    </row>
    <row r="2486" spans="14:15" x14ac:dyDescent="0.25">
      <c r="N2486" s="16">
        <f t="shared" si="76"/>
        <v>31.049999999998771</v>
      </c>
      <c r="O2486" s="9">
        <f t="shared" si="77"/>
        <v>2.448593288587289</v>
      </c>
    </row>
    <row r="2487" spans="14:15" x14ac:dyDescent="0.25">
      <c r="N2487" s="16">
        <f t="shared" si="76"/>
        <v>31.062499999998771</v>
      </c>
      <c r="O2487" s="9">
        <f t="shared" si="77"/>
        <v>2.4486714532089922</v>
      </c>
    </row>
    <row r="2488" spans="14:15" x14ac:dyDescent="0.25">
      <c r="N2488" s="16">
        <f t="shared" si="76"/>
        <v>31.07499999999877</v>
      </c>
      <c r="O2488" s="9">
        <f t="shared" si="77"/>
        <v>2.448749586382446</v>
      </c>
    </row>
    <row r="2489" spans="14:15" x14ac:dyDescent="0.25">
      <c r="N2489" s="16">
        <f t="shared" si="76"/>
        <v>31.087499999998769</v>
      </c>
      <c r="O2489" s="9">
        <f t="shared" si="77"/>
        <v>2.4488276881329458</v>
      </c>
    </row>
    <row r="2490" spans="14:15" x14ac:dyDescent="0.25">
      <c r="N2490" s="16">
        <f t="shared" si="76"/>
        <v>31.099999999998769</v>
      </c>
      <c r="O2490" s="9">
        <f t="shared" si="77"/>
        <v>2.4489057584857559</v>
      </c>
    </row>
    <row r="2491" spans="14:15" x14ac:dyDescent="0.25">
      <c r="N2491" s="16">
        <f t="shared" si="76"/>
        <v>31.112499999998768</v>
      </c>
      <c r="O2491" s="9">
        <f t="shared" si="77"/>
        <v>2.4489837974661111</v>
      </c>
    </row>
    <row r="2492" spans="14:15" x14ac:dyDescent="0.25">
      <c r="N2492" s="16">
        <f t="shared" si="76"/>
        <v>31.124999999998767</v>
      </c>
      <c r="O2492" s="9">
        <f t="shared" si="77"/>
        <v>2.4490618050992143</v>
      </c>
    </row>
    <row r="2493" spans="14:15" x14ac:dyDescent="0.25">
      <c r="N2493" s="16">
        <f t="shared" si="76"/>
        <v>31.137499999998766</v>
      </c>
      <c r="O2493" s="9">
        <f t="shared" si="77"/>
        <v>2.4491397814102402</v>
      </c>
    </row>
    <row r="2494" spans="14:15" x14ac:dyDescent="0.25">
      <c r="N2494" s="16">
        <f t="shared" si="76"/>
        <v>31.149999999998766</v>
      </c>
      <c r="O2494" s="9">
        <f t="shared" si="77"/>
        <v>2.4492177264243309</v>
      </c>
    </row>
    <row r="2495" spans="14:15" x14ac:dyDescent="0.25">
      <c r="N2495" s="16">
        <f t="shared" si="76"/>
        <v>31.162499999998765</v>
      </c>
      <c r="O2495" s="9">
        <f t="shared" si="77"/>
        <v>2.4492956401665995</v>
      </c>
    </row>
    <row r="2496" spans="14:15" x14ac:dyDescent="0.25">
      <c r="N2496" s="16">
        <f t="shared" si="76"/>
        <v>31.174999999998764</v>
      </c>
      <c r="O2496" s="9">
        <f t="shared" si="77"/>
        <v>2.4493735226621292</v>
      </c>
    </row>
    <row r="2497" spans="14:15" x14ac:dyDescent="0.25">
      <c r="N2497" s="16">
        <f t="shared" si="76"/>
        <v>31.187499999998764</v>
      </c>
      <c r="O2497" s="9">
        <f t="shared" si="77"/>
        <v>2.4494513739359718</v>
      </c>
    </row>
    <row r="2498" spans="14:15" x14ac:dyDescent="0.25">
      <c r="N2498" s="16">
        <f t="shared" si="76"/>
        <v>31.199999999998763</v>
      </c>
      <c r="O2498" s="9">
        <f t="shared" si="77"/>
        <v>2.4495291940131505</v>
      </c>
    </row>
    <row r="2499" spans="14:15" x14ac:dyDescent="0.25">
      <c r="N2499" s="16">
        <f t="shared" ref="N2499:N2562" si="78">N2498+$J$22</f>
        <v>31.212499999998762</v>
      </c>
      <c r="O2499" s="9">
        <f t="shared" ref="O2499:O2562" si="79">0.1942*LN(N2499)+1.7814</f>
        <v>2.4496069829186569</v>
      </c>
    </row>
    <row r="2500" spans="14:15" x14ac:dyDescent="0.25">
      <c r="N2500" s="16">
        <f t="shared" si="78"/>
        <v>31.224999999998762</v>
      </c>
      <c r="O2500" s="9">
        <f t="shared" si="79"/>
        <v>2.4496847406774531</v>
      </c>
    </row>
    <row r="2501" spans="14:15" x14ac:dyDescent="0.25">
      <c r="N2501" s="16">
        <f t="shared" si="78"/>
        <v>31.237499999998761</v>
      </c>
      <c r="O2501" s="9">
        <f t="shared" si="79"/>
        <v>2.4497624673144722</v>
      </c>
    </row>
    <row r="2502" spans="14:15" x14ac:dyDescent="0.25">
      <c r="N2502" s="16">
        <f t="shared" si="78"/>
        <v>31.24999999999876</v>
      </c>
      <c r="O2502" s="9">
        <f t="shared" si="79"/>
        <v>2.4498401628546165</v>
      </c>
    </row>
    <row r="2503" spans="14:15" x14ac:dyDescent="0.25">
      <c r="N2503" s="16">
        <f t="shared" si="78"/>
        <v>31.262499999998759</v>
      </c>
      <c r="O2503" s="9">
        <f t="shared" si="79"/>
        <v>2.449917827322758</v>
      </c>
    </row>
    <row r="2504" spans="14:15" x14ac:dyDescent="0.25">
      <c r="N2504" s="16">
        <f t="shared" si="78"/>
        <v>31.274999999998759</v>
      </c>
      <c r="O2504" s="9">
        <f t="shared" si="79"/>
        <v>2.4499954607437404</v>
      </c>
    </row>
    <row r="2505" spans="14:15" x14ac:dyDescent="0.25">
      <c r="N2505" s="16">
        <f t="shared" si="78"/>
        <v>31.287499999998758</v>
      </c>
      <c r="O2505" s="9">
        <f t="shared" si="79"/>
        <v>2.4500730631423751</v>
      </c>
    </row>
    <row r="2506" spans="14:15" x14ac:dyDescent="0.25">
      <c r="N2506" s="16">
        <f t="shared" si="78"/>
        <v>31.299999999998757</v>
      </c>
      <c r="O2506" s="9">
        <f t="shared" si="79"/>
        <v>2.4501506345434465</v>
      </c>
    </row>
    <row r="2507" spans="14:15" x14ac:dyDescent="0.25">
      <c r="N2507" s="16">
        <f t="shared" si="78"/>
        <v>31.312499999998757</v>
      </c>
      <c r="O2507" s="9">
        <f t="shared" si="79"/>
        <v>2.4502281749717074</v>
      </c>
    </row>
    <row r="2508" spans="14:15" x14ac:dyDescent="0.25">
      <c r="N2508" s="16">
        <f t="shared" si="78"/>
        <v>31.324999999998756</v>
      </c>
      <c r="O2508" s="9">
        <f t="shared" si="79"/>
        <v>2.4503056844518825</v>
      </c>
    </row>
    <row r="2509" spans="14:15" x14ac:dyDescent="0.25">
      <c r="N2509" s="16">
        <f t="shared" si="78"/>
        <v>31.337499999998755</v>
      </c>
      <c r="O2509" s="9">
        <f t="shared" si="79"/>
        <v>2.4503831630086652</v>
      </c>
    </row>
    <row r="2510" spans="14:15" x14ac:dyDescent="0.25">
      <c r="N2510" s="16">
        <f t="shared" si="78"/>
        <v>31.349999999998754</v>
      </c>
      <c r="O2510" s="9">
        <f t="shared" si="79"/>
        <v>2.4504606106667204</v>
      </c>
    </row>
    <row r="2511" spans="14:15" x14ac:dyDescent="0.25">
      <c r="N2511" s="16">
        <f t="shared" si="78"/>
        <v>31.362499999998754</v>
      </c>
      <c r="O2511" s="9">
        <f t="shared" si="79"/>
        <v>2.4505380274506838</v>
      </c>
    </row>
    <row r="2512" spans="14:15" x14ac:dyDescent="0.25">
      <c r="N2512" s="16">
        <f t="shared" si="78"/>
        <v>31.374999999998753</v>
      </c>
      <c r="O2512" s="9">
        <f t="shared" si="79"/>
        <v>2.4506154133851608</v>
      </c>
    </row>
    <row r="2513" spans="14:15" x14ac:dyDescent="0.25">
      <c r="N2513" s="16">
        <f t="shared" si="78"/>
        <v>31.387499999998752</v>
      </c>
      <c r="O2513" s="9">
        <f t="shared" si="79"/>
        <v>2.4506927684947275</v>
      </c>
    </row>
    <row r="2514" spans="14:15" x14ac:dyDescent="0.25">
      <c r="N2514" s="16">
        <f t="shared" si="78"/>
        <v>31.399999999998752</v>
      </c>
      <c r="O2514" s="9">
        <f t="shared" si="79"/>
        <v>2.4507700928039315</v>
      </c>
    </row>
    <row r="2515" spans="14:15" x14ac:dyDescent="0.25">
      <c r="N2515" s="16">
        <f t="shared" si="78"/>
        <v>31.412499999998751</v>
      </c>
      <c r="O2515" s="9">
        <f t="shared" si="79"/>
        <v>2.4508473863372902</v>
      </c>
    </row>
    <row r="2516" spans="14:15" x14ac:dyDescent="0.25">
      <c r="N2516" s="16">
        <f t="shared" si="78"/>
        <v>31.42499999999875</v>
      </c>
      <c r="O2516" s="9">
        <f t="shared" si="79"/>
        <v>2.4509246491192922</v>
      </c>
    </row>
    <row r="2517" spans="14:15" x14ac:dyDescent="0.25">
      <c r="N2517" s="16">
        <f t="shared" si="78"/>
        <v>31.437499999998749</v>
      </c>
      <c r="O2517" s="9">
        <f t="shared" si="79"/>
        <v>2.4510018811743963</v>
      </c>
    </row>
    <row r="2518" spans="14:15" x14ac:dyDescent="0.25">
      <c r="N2518" s="16">
        <f t="shared" si="78"/>
        <v>31.449999999998749</v>
      </c>
      <c r="O2518" s="9">
        <f t="shared" si="79"/>
        <v>2.4510790825270328</v>
      </c>
    </row>
    <row r="2519" spans="14:15" x14ac:dyDescent="0.25">
      <c r="N2519" s="16">
        <f t="shared" si="78"/>
        <v>31.462499999998748</v>
      </c>
      <c r="O2519" s="9">
        <f t="shared" si="79"/>
        <v>2.4511562532016029</v>
      </c>
    </row>
    <row r="2520" spans="14:15" x14ac:dyDescent="0.25">
      <c r="N2520" s="16">
        <f t="shared" si="78"/>
        <v>31.474999999998747</v>
      </c>
      <c r="O2520" s="9">
        <f t="shared" si="79"/>
        <v>2.4512333932224779</v>
      </c>
    </row>
    <row r="2521" spans="14:15" x14ac:dyDescent="0.25">
      <c r="N2521" s="16">
        <f t="shared" si="78"/>
        <v>31.487499999998747</v>
      </c>
      <c r="O2521" s="9">
        <f t="shared" si="79"/>
        <v>2.4513105026140014</v>
      </c>
    </row>
    <row r="2522" spans="14:15" x14ac:dyDescent="0.25">
      <c r="N2522" s="16">
        <f t="shared" si="78"/>
        <v>31.499999999998746</v>
      </c>
      <c r="O2522" s="9">
        <f t="shared" si="79"/>
        <v>2.4513875814004868</v>
      </c>
    </row>
    <row r="2523" spans="14:15" x14ac:dyDescent="0.25">
      <c r="N2523" s="16">
        <f t="shared" si="78"/>
        <v>31.512499999998745</v>
      </c>
      <c r="O2523" s="9">
        <f t="shared" si="79"/>
        <v>2.4514646296062188</v>
      </c>
    </row>
    <row r="2524" spans="14:15" x14ac:dyDescent="0.25">
      <c r="N2524" s="16">
        <f t="shared" si="78"/>
        <v>31.524999999998744</v>
      </c>
      <c r="O2524" s="9">
        <f t="shared" si="79"/>
        <v>2.4515416472554534</v>
      </c>
    </row>
    <row r="2525" spans="14:15" x14ac:dyDescent="0.25">
      <c r="N2525" s="16">
        <f t="shared" si="78"/>
        <v>31.537499999998744</v>
      </c>
      <c r="O2525" s="9">
        <f t="shared" si="79"/>
        <v>2.451618634372418</v>
      </c>
    </row>
    <row r="2526" spans="14:15" x14ac:dyDescent="0.25">
      <c r="N2526" s="16">
        <f t="shared" si="78"/>
        <v>31.549999999998743</v>
      </c>
      <c r="O2526" s="9">
        <f t="shared" si="79"/>
        <v>2.451695590981311</v>
      </c>
    </row>
    <row r="2527" spans="14:15" x14ac:dyDescent="0.25">
      <c r="N2527" s="16">
        <f t="shared" si="78"/>
        <v>31.562499999998742</v>
      </c>
      <c r="O2527" s="9">
        <f t="shared" si="79"/>
        <v>2.4517725171063018</v>
      </c>
    </row>
    <row r="2528" spans="14:15" x14ac:dyDescent="0.25">
      <c r="N2528" s="16">
        <f t="shared" si="78"/>
        <v>31.574999999998742</v>
      </c>
      <c r="O2528" s="9">
        <f t="shared" si="79"/>
        <v>2.4518494127715313</v>
      </c>
    </row>
    <row r="2529" spans="14:15" x14ac:dyDescent="0.25">
      <c r="N2529" s="16">
        <f t="shared" si="78"/>
        <v>31.587499999998741</v>
      </c>
      <c r="O2529" s="9">
        <f t="shared" si="79"/>
        <v>2.4519262780011122</v>
      </c>
    </row>
    <row r="2530" spans="14:15" x14ac:dyDescent="0.25">
      <c r="N2530" s="16">
        <f t="shared" si="78"/>
        <v>31.59999999999874</v>
      </c>
      <c r="O2530" s="9">
        <f t="shared" si="79"/>
        <v>2.4520031128191269</v>
      </c>
    </row>
    <row r="2531" spans="14:15" x14ac:dyDescent="0.25">
      <c r="N2531" s="16">
        <f t="shared" si="78"/>
        <v>31.612499999998739</v>
      </c>
      <c r="O2531" s="9">
        <f t="shared" si="79"/>
        <v>2.4520799172496317</v>
      </c>
    </row>
    <row r="2532" spans="14:15" x14ac:dyDescent="0.25">
      <c r="N2532" s="16">
        <f t="shared" si="78"/>
        <v>31.624999999998739</v>
      </c>
      <c r="O2532" s="9">
        <f t="shared" si="79"/>
        <v>2.4521566913166528</v>
      </c>
    </row>
    <row r="2533" spans="14:15" x14ac:dyDescent="0.25">
      <c r="N2533" s="16">
        <f t="shared" si="78"/>
        <v>31.637499999998738</v>
      </c>
      <c r="O2533" s="9">
        <f t="shared" si="79"/>
        <v>2.4522334350441879</v>
      </c>
    </row>
    <row r="2534" spans="14:15" x14ac:dyDescent="0.25">
      <c r="N2534" s="16">
        <f t="shared" si="78"/>
        <v>31.649999999998737</v>
      </c>
      <c r="O2534" s="9">
        <f t="shared" si="79"/>
        <v>2.4523101484562062</v>
      </c>
    </row>
    <row r="2535" spans="14:15" x14ac:dyDescent="0.25">
      <c r="N2535" s="16">
        <f t="shared" si="78"/>
        <v>31.662499999998737</v>
      </c>
      <c r="O2535" s="9">
        <f t="shared" si="79"/>
        <v>2.4523868315766499</v>
      </c>
    </row>
    <row r="2536" spans="14:15" x14ac:dyDescent="0.25">
      <c r="N2536" s="16">
        <f t="shared" si="78"/>
        <v>31.674999999998736</v>
      </c>
      <c r="O2536" s="9">
        <f t="shared" si="79"/>
        <v>2.4524634844294311</v>
      </c>
    </row>
    <row r="2537" spans="14:15" x14ac:dyDescent="0.25">
      <c r="N2537" s="16">
        <f t="shared" si="78"/>
        <v>31.687499999998735</v>
      </c>
      <c r="O2537" s="9">
        <f t="shared" si="79"/>
        <v>2.4525401070384345</v>
      </c>
    </row>
    <row r="2538" spans="14:15" x14ac:dyDescent="0.25">
      <c r="N2538" s="16">
        <f t="shared" si="78"/>
        <v>31.699999999998735</v>
      </c>
      <c r="O2538" s="9">
        <f t="shared" si="79"/>
        <v>2.4526166994275167</v>
      </c>
    </row>
    <row r="2539" spans="14:15" x14ac:dyDescent="0.25">
      <c r="N2539" s="16">
        <f t="shared" si="78"/>
        <v>31.712499999998734</v>
      </c>
      <c r="O2539" s="9">
        <f t="shared" si="79"/>
        <v>2.4526932616205053</v>
      </c>
    </row>
    <row r="2540" spans="14:15" x14ac:dyDescent="0.25">
      <c r="N2540" s="16">
        <f t="shared" si="78"/>
        <v>31.724999999998733</v>
      </c>
      <c r="O2540" s="9">
        <f t="shared" si="79"/>
        <v>2.4527697936411998</v>
      </c>
    </row>
    <row r="2541" spans="14:15" x14ac:dyDescent="0.25">
      <c r="N2541" s="16">
        <f t="shared" si="78"/>
        <v>31.737499999998732</v>
      </c>
      <c r="O2541" s="9">
        <f t="shared" si="79"/>
        <v>2.452846295513373</v>
      </c>
    </row>
    <row r="2542" spans="14:15" x14ac:dyDescent="0.25">
      <c r="N2542" s="16">
        <f t="shared" si="78"/>
        <v>31.749999999998732</v>
      </c>
      <c r="O2542" s="9">
        <f t="shared" si="79"/>
        <v>2.4529227672607679</v>
      </c>
    </row>
    <row r="2543" spans="14:15" x14ac:dyDescent="0.25">
      <c r="N2543" s="16">
        <f t="shared" si="78"/>
        <v>31.762499999998731</v>
      </c>
      <c r="O2543" s="9">
        <f t="shared" si="79"/>
        <v>2.4529992089071007</v>
      </c>
    </row>
    <row r="2544" spans="14:15" x14ac:dyDescent="0.25">
      <c r="N2544" s="16">
        <f t="shared" si="78"/>
        <v>31.77499999999873</v>
      </c>
      <c r="O2544" s="9">
        <f t="shared" si="79"/>
        <v>2.4530756204760582</v>
      </c>
    </row>
    <row r="2545" spans="14:15" x14ac:dyDescent="0.25">
      <c r="N2545" s="16">
        <f t="shared" si="78"/>
        <v>31.78749999999873</v>
      </c>
      <c r="O2545" s="9">
        <f t="shared" si="79"/>
        <v>2.4531520019913002</v>
      </c>
    </row>
    <row r="2546" spans="14:15" x14ac:dyDescent="0.25">
      <c r="N2546" s="16">
        <f t="shared" si="78"/>
        <v>31.799999999998729</v>
      </c>
      <c r="O2546" s="9">
        <f t="shared" si="79"/>
        <v>2.453228353476459</v>
      </c>
    </row>
    <row r="2547" spans="14:15" x14ac:dyDescent="0.25">
      <c r="N2547" s="16">
        <f t="shared" si="78"/>
        <v>31.812499999998728</v>
      </c>
      <c r="O2547" s="9">
        <f t="shared" si="79"/>
        <v>2.4533046749551382</v>
      </c>
    </row>
    <row r="2548" spans="14:15" x14ac:dyDescent="0.25">
      <c r="N2548" s="16">
        <f t="shared" si="78"/>
        <v>31.824999999998727</v>
      </c>
      <c r="O2548" s="9">
        <f t="shared" si="79"/>
        <v>2.4533809664509141</v>
      </c>
    </row>
    <row r="2549" spans="14:15" x14ac:dyDescent="0.25">
      <c r="N2549" s="16">
        <f t="shared" si="78"/>
        <v>31.837499999998727</v>
      </c>
      <c r="O2549" s="9">
        <f t="shared" si="79"/>
        <v>2.453457227987335</v>
      </c>
    </row>
    <row r="2550" spans="14:15" x14ac:dyDescent="0.25">
      <c r="N2550" s="16">
        <f t="shared" si="78"/>
        <v>31.849999999998726</v>
      </c>
      <c r="O2550" s="9">
        <f t="shared" si="79"/>
        <v>2.4535334595879217</v>
      </c>
    </row>
    <row r="2551" spans="14:15" x14ac:dyDescent="0.25">
      <c r="N2551" s="16">
        <f t="shared" si="78"/>
        <v>31.862499999998725</v>
      </c>
      <c r="O2551" s="9">
        <f t="shared" si="79"/>
        <v>2.4536096612761664</v>
      </c>
    </row>
    <row r="2552" spans="14:15" x14ac:dyDescent="0.25">
      <c r="N2552" s="16">
        <f t="shared" si="78"/>
        <v>31.874999999998725</v>
      </c>
      <c r="O2552" s="9">
        <f t="shared" si="79"/>
        <v>2.4536858330755345</v>
      </c>
    </row>
    <row r="2553" spans="14:15" x14ac:dyDescent="0.25">
      <c r="N2553" s="16">
        <f t="shared" si="78"/>
        <v>31.887499999998724</v>
      </c>
      <c r="O2553" s="9">
        <f t="shared" si="79"/>
        <v>2.4537619750094644</v>
      </c>
    </row>
    <row r="2554" spans="14:15" x14ac:dyDescent="0.25">
      <c r="N2554" s="16">
        <f t="shared" si="78"/>
        <v>31.899999999998723</v>
      </c>
      <c r="O2554" s="9">
        <f t="shared" si="79"/>
        <v>2.4538380871013654</v>
      </c>
    </row>
    <row r="2555" spans="14:15" x14ac:dyDescent="0.25">
      <c r="N2555" s="16">
        <f t="shared" si="78"/>
        <v>31.912499999998722</v>
      </c>
      <c r="O2555" s="9">
        <f t="shared" si="79"/>
        <v>2.4539141693746207</v>
      </c>
    </row>
    <row r="2556" spans="14:15" x14ac:dyDescent="0.25">
      <c r="N2556" s="16">
        <f t="shared" si="78"/>
        <v>31.924999999998722</v>
      </c>
      <c r="O2556" s="9">
        <f t="shared" si="79"/>
        <v>2.4539902218525853</v>
      </c>
    </row>
    <row r="2557" spans="14:15" x14ac:dyDescent="0.25">
      <c r="N2557" s="16">
        <f t="shared" si="78"/>
        <v>31.937499999998721</v>
      </c>
      <c r="O2557" s="9">
        <f t="shared" si="79"/>
        <v>2.4540662445585864</v>
      </c>
    </row>
    <row r="2558" spans="14:15" x14ac:dyDescent="0.25">
      <c r="N2558" s="16">
        <f t="shared" si="78"/>
        <v>31.94999999999872</v>
      </c>
      <c r="O2558" s="9">
        <f t="shared" si="79"/>
        <v>2.4541422375159243</v>
      </c>
    </row>
    <row r="2559" spans="14:15" x14ac:dyDescent="0.25">
      <c r="N2559" s="16">
        <f t="shared" si="78"/>
        <v>31.96249999999872</v>
      </c>
      <c r="O2559" s="9">
        <f t="shared" si="79"/>
        <v>2.454218200747873</v>
      </c>
    </row>
    <row r="2560" spans="14:15" x14ac:dyDescent="0.25">
      <c r="N2560" s="16">
        <f t="shared" si="78"/>
        <v>31.974999999998719</v>
      </c>
      <c r="O2560" s="9">
        <f t="shared" si="79"/>
        <v>2.454294134277677</v>
      </c>
    </row>
    <row r="2561" spans="14:15" x14ac:dyDescent="0.25">
      <c r="N2561" s="16">
        <f t="shared" si="78"/>
        <v>31.987499999998718</v>
      </c>
      <c r="O2561" s="9">
        <f t="shared" si="79"/>
        <v>2.4543700381285554</v>
      </c>
    </row>
    <row r="2562" spans="14:15" x14ac:dyDescent="0.25">
      <c r="N2562" s="16">
        <f t="shared" si="78"/>
        <v>31.999999999998717</v>
      </c>
      <c r="O2562" s="9">
        <f t="shared" si="79"/>
        <v>2.454445912323699</v>
      </c>
    </row>
    <row r="2563" spans="14:15" x14ac:dyDescent="0.25">
      <c r="N2563" s="16">
        <f t="shared" ref="N2563:N2626" si="80">N2562+$J$22</f>
        <v>32.012499999998717</v>
      </c>
      <c r="O2563" s="9">
        <f t="shared" ref="O2563:O2626" si="81">0.1942*LN(N2563)+1.7814</f>
        <v>2.4545217568862725</v>
      </c>
    </row>
    <row r="2564" spans="14:15" x14ac:dyDescent="0.25">
      <c r="N2564" s="16">
        <f t="shared" si="80"/>
        <v>32.02499999999872</v>
      </c>
      <c r="O2564" s="9">
        <f t="shared" si="81"/>
        <v>2.454597571839412</v>
      </c>
    </row>
    <row r="2565" spans="14:15" x14ac:dyDescent="0.25">
      <c r="N2565" s="16">
        <f t="shared" si="80"/>
        <v>32.037499999998722</v>
      </c>
      <c r="O2565" s="9">
        <f t="shared" si="81"/>
        <v>2.4546733572062269</v>
      </c>
    </row>
    <row r="2566" spans="14:15" x14ac:dyDescent="0.25">
      <c r="N2566" s="16">
        <f t="shared" si="80"/>
        <v>32.049999999998725</v>
      </c>
      <c r="O2566" s="9">
        <f t="shared" si="81"/>
        <v>2.4547491130098016</v>
      </c>
    </row>
    <row r="2567" spans="14:15" x14ac:dyDescent="0.25">
      <c r="N2567" s="16">
        <f t="shared" si="80"/>
        <v>32.062499999998728</v>
      </c>
      <c r="O2567" s="9">
        <f t="shared" si="81"/>
        <v>2.4548248392731904</v>
      </c>
    </row>
    <row r="2568" spans="14:15" x14ac:dyDescent="0.25">
      <c r="N2568" s="16">
        <f t="shared" si="80"/>
        <v>32.074999999998731</v>
      </c>
      <c r="O2568" s="9">
        <f t="shared" si="81"/>
        <v>2.4549005360194225</v>
      </c>
    </row>
    <row r="2569" spans="14:15" x14ac:dyDescent="0.25">
      <c r="N2569" s="16">
        <f t="shared" si="80"/>
        <v>32.087499999998734</v>
      </c>
      <c r="O2569" s="9">
        <f t="shared" si="81"/>
        <v>2.4549762032715003</v>
      </c>
    </row>
    <row r="2570" spans="14:15" x14ac:dyDescent="0.25">
      <c r="N2570" s="16">
        <f t="shared" si="80"/>
        <v>32.099999999998737</v>
      </c>
      <c r="O2570" s="9">
        <f t="shared" si="81"/>
        <v>2.455051841052398</v>
      </c>
    </row>
    <row r="2571" spans="14:15" x14ac:dyDescent="0.25">
      <c r="N2571" s="16">
        <f t="shared" si="80"/>
        <v>32.112499999998739</v>
      </c>
      <c r="O2571" s="9">
        <f t="shared" si="81"/>
        <v>2.4551274493850643</v>
      </c>
    </row>
    <row r="2572" spans="14:15" x14ac:dyDescent="0.25">
      <c r="N2572" s="16">
        <f t="shared" si="80"/>
        <v>32.124999999998742</v>
      </c>
      <c r="O2572" s="9">
        <f t="shared" si="81"/>
        <v>2.45520302829242</v>
      </c>
    </row>
    <row r="2573" spans="14:15" x14ac:dyDescent="0.25">
      <c r="N2573" s="16">
        <f t="shared" si="80"/>
        <v>32.137499999998745</v>
      </c>
      <c r="O2573" s="9">
        <f t="shared" si="81"/>
        <v>2.4552785777973605</v>
      </c>
    </row>
    <row r="2574" spans="14:15" x14ac:dyDescent="0.25">
      <c r="N2574" s="16">
        <f t="shared" si="80"/>
        <v>32.149999999998748</v>
      </c>
      <c r="O2574" s="9">
        <f t="shared" si="81"/>
        <v>2.4553540979227533</v>
      </c>
    </row>
    <row r="2575" spans="14:15" x14ac:dyDescent="0.25">
      <c r="N2575" s="16">
        <f t="shared" si="80"/>
        <v>32.162499999998751</v>
      </c>
      <c r="O2575" s="9">
        <f t="shared" si="81"/>
        <v>2.4554295886914397</v>
      </c>
    </row>
    <row r="2576" spans="14:15" x14ac:dyDescent="0.25">
      <c r="N2576" s="16">
        <f t="shared" si="80"/>
        <v>32.174999999998754</v>
      </c>
      <c r="O2576" s="9">
        <f t="shared" si="81"/>
        <v>2.4555050501262339</v>
      </c>
    </row>
    <row r="2577" spans="14:15" x14ac:dyDescent="0.25">
      <c r="N2577" s="16">
        <f t="shared" si="80"/>
        <v>32.187499999998757</v>
      </c>
      <c r="O2577" s="9">
        <f t="shared" si="81"/>
        <v>2.4555804822499248</v>
      </c>
    </row>
    <row r="2578" spans="14:15" x14ac:dyDescent="0.25">
      <c r="N2578" s="16">
        <f t="shared" si="80"/>
        <v>32.199999999998759</v>
      </c>
      <c r="O2578" s="9">
        <f t="shared" si="81"/>
        <v>2.4556558850852732</v>
      </c>
    </row>
    <row r="2579" spans="14:15" x14ac:dyDescent="0.25">
      <c r="N2579" s="16">
        <f t="shared" si="80"/>
        <v>32.212499999998762</v>
      </c>
      <c r="O2579" s="9">
        <f t="shared" si="81"/>
        <v>2.455731258655014</v>
      </c>
    </row>
    <row r="2580" spans="14:15" x14ac:dyDescent="0.25">
      <c r="N2580" s="16">
        <f t="shared" si="80"/>
        <v>32.224999999998765</v>
      </c>
      <c r="O2580" s="9">
        <f t="shared" si="81"/>
        <v>2.4558066029818564</v>
      </c>
    </row>
    <row r="2581" spans="14:15" x14ac:dyDescent="0.25">
      <c r="N2581" s="16">
        <f t="shared" si="80"/>
        <v>32.237499999998768</v>
      </c>
      <c r="O2581" s="9">
        <f t="shared" si="81"/>
        <v>2.4558819180884823</v>
      </c>
    </row>
    <row r="2582" spans="14:15" x14ac:dyDescent="0.25">
      <c r="N2582" s="16">
        <f t="shared" si="80"/>
        <v>32.249999999998771</v>
      </c>
      <c r="O2582" s="9">
        <f t="shared" si="81"/>
        <v>2.4559572039975466</v>
      </c>
    </row>
    <row r="2583" spans="14:15" x14ac:dyDescent="0.25">
      <c r="N2583" s="16">
        <f t="shared" si="80"/>
        <v>32.262499999998774</v>
      </c>
      <c r="O2583" s="9">
        <f t="shared" si="81"/>
        <v>2.4560324607316799</v>
      </c>
    </row>
    <row r="2584" spans="14:15" x14ac:dyDescent="0.25">
      <c r="N2584" s="16">
        <f t="shared" si="80"/>
        <v>32.274999999998776</v>
      </c>
      <c r="O2584" s="9">
        <f t="shared" si="81"/>
        <v>2.4561076883134842</v>
      </c>
    </row>
    <row r="2585" spans="14:15" x14ac:dyDescent="0.25">
      <c r="N2585" s="16">
        <f t="shared" si="80"/>
        <v>32.287499999998779</v>
      </c>
      <c r="O2585" s="9">
        <f t="shared" si="81"/>
        <v>2.4561828867655371</v>
      </c>
    </row>
    <row r="2586" spans="14:15" x14ac:dyDescent="0.25">
      <c r="N2586" s="16">
        <f t="shared" si="80"/>
        <v>32.299999999998782</v>
      </c>
      <c r="O2586" s="9">
        <f t="shared" si="81"/>
        <v>2.4562580561103893</v>
      </c>
    </row>
    <row r="2587" spans="14:15" x14ac:dyDescent="0.25">
      <c r="N2587" s="16">
        <f t="shared" si="80"/>
        <v>32.312499999998785</v>
      </c>
      <c r="O2587" s="9">
        <f t="shared" si="81"/>
        <v>2.4563331963705641</v>
      </c>
    </row>
    <row r="2588" spans="14:15" x14ac:dyDescent="0.25">
      <c r="N2588" s="16">
        <f t="shared" si="80"/>
        <v>32.324999999998788</v>
      </c>
      <c r="O2588" s="9">
        <f t="shared" si="81"/>
        <v>2.4564083075685614</v>
      </c>
    </row>
    <row r="2589" spans="14:15" x14ac:dyDescent="0.25">
      <c r="N2589" s="16">
        <f t="shared" si="80"/>
        <v>32.337499999998791</v>
      </c>
      <c r="O2589" s="9">
        <f t="shared" si="81"/>
        <v>2.4564833897268521</v>
      </c>
    </row>
    <row r="2590" spans="14:15" x14ac:dyDescent="0.25">
      <c r="N2590" s="16">
        <f t="shared" si="80"/>
        <v>32.349999999998793</v>
      </c>
      <c r="O2590" s="9">
        <f t="shared" si="81"/>
        <v>2.4565584428678826</v>
      </c>
    </row>
    <row r="2591" spans="14:15" x14ac:dyDescent="0.25">
      <c r="N2591" s="16">
        <f t="shared" si="80"/>
        <v>32.362499999998796</v>
      </c>
      <c r="O2591" s="9">
        <f t="shared" si="81"/>
        <v>2.4566334670140737</v>
      </c>
    </row>
    <row r="2592" spans="14:15" x14ac:dyDescent="0.25">
      <c r="N2592" s="16">
        <f t="shared" si="80"/>
        <v>32.374999999998799</v>
      </c>
      <c r="O2592" s="9">
        <f t="shared" si="81"/>
        <v>2.456708462187819</v>
      </c>
    </row>
    <row r="2593" spans="14:15" x14ac:dyDescent="0.25">
      <c r="N2593" s="16">
        <f t="shared" si="80"/>
        <v>32.387499999998802</v>
      </c>
      <c r="O2593" s="9">
        <f t="shared" si="81"/>
        <v>2.4567834284114869</v>
      </c>
    </row>
    <row r="2594" spans="14:15" x14ac:dyDescent="0.25">
      <c r="N2594" s="16">
        <f t="shared" si="80"/>
        <v>32.399999999998805</v>
      </c>
      <c r="O2594" s="9">
        <f t="shared" si="81"/>
        <v>2.4568583657074194</v>
      </c>
    </row>
    <row r="2595" spans="14:15" x14ac:dyDescent="0.25">
      <c r="N2595" s="16">
        <f t="shared" si="80"/>
        <v>32.412499999998808</v>
      </c>
      <c r="O2595" s="9">
        <f t="shared" si="81"/>
        <v>2.4569332740979339</v>
      </c>
    </row>
    <row r="2596" spans="14:15" x14ac:dyDescent="0.25">
      <c r="N2596" s="16">
        <f t="shared" si="80"/>
        <v>32.424999999998811</v>
      </c>
      <c r="O2596" s="9">
        <f t="shared" si="81"/>
        <v>2.4570081536053201</v>
      </c>
    </row>
    <row r="2597" spans="14:15" x14ac:dyDescent="0.25">
      <c r="N2597" s="16">
        <f t="shared" si="80"/>
        <v>32.437499999998813</v>
      </c>
      <c r="O2597" s="9">
        <f t="shared" si="81"/>
        <v>2.4570830042518432</v>
      </c>
    </row>
    <row r="2598" spans="14:15" x14ac:dyDescent="0.25">
      <c r="N2598" s="16">
        <f t="shared" si="80"/>
        <v>32.449999999998816</v>
      </c>
      <c r="O2598" s="9">
        <f t="shared" si="81"/>
        <v>2.4571578260597424</v>
      </c>
    </row>
    <row r="2599" spans="14:15" x14ac:dyDescent="0.25">
      <c r="N2599" s="16">
        <f t="shared" si="80"/>
        <v>32.462499999998819</v>
      </c>
      <c r="O2599" s="9">
        <f t="shared" si="81"/>
        <v>2.457232619051231</v>
      </c>
    </row>
    <row r="2600" spans="14:15" x14ac:dyDescent="0.25">
      <c r="N2600" s="16">
        <f t="shared" si="80"/>
        <v>32.474999999998822</v>
      </c>
      <c r="O2600" s="9">
        <f t="shared" si="81"/>
        <v>2.4573073832484971</v>
      </c>
    </row>
    <row r="2601" spans="14:15" x14ac:dyDescent="0.25">
      <c r="N2601" s="16">
        <f t="shared" si="80"/>
        <v>32.487499999998825</v>
      </c>
      <c r="O2601" s="9">
        <f t="shared" si="81"/>
        <v>2.4573821186737028</v>
      </c>
    </row>
    <row r="2602" spans="14:15" x14ac:dyDescent="0.25">
      <c r="N2602" s="16">
        <f t="shared" si="80"/>
        <v>32.499999999998828</v>
      </c>
      <c r="O2602" s="9">
        <f t="shared" si="81"/>
        <v>2.4574568253489844</v>
      </c>
    </row>
    <row r="2603" spans="14:15" x14ac:dyDescent="0.25">
      <c r="N2603" s="16">
        <f t="shared" si="80"/>
        <v>32.51249999999883</v>
      </c>
      <c r="O2603" s="9">
        <f t="shared" si="81"/>
        <v>2.4575315032964533</v>
      </c>
    </row>
    <row r="2604" spans="14:15" x14ac:dyDescent="0.25">
      <c r="N2604" s="16">
        <f t="shared" si="80"/>
        <v>32.524999999998833</v>
      </c>
      <c r="O2604" s="9">
        <f t="shared" si="81"/>
        <v>2.4576061525381951</v>
      </c>
    </row>
    <row r="2605" spans="14:15" x14ac:dyDescent="0.25">
      <c r="N2605" s="16">
        <f t="shared" si="80"/>
        <v>32.537499999998836</v>
      </c>
      <c r="O2605" s="9">
        <f t="shared" si="81"/>
        <v>2.45768077309627</v>
      </c>
    </row>
    <row r="2606" spans="14:15" x14ac:dyDescent="0.25">
      <c r="N2606" s="16">
        <f t="shared" si="80"/>
        <v>32.549999999998839</v>
      </c>
      <c r="O2606" s="9">
        <f t="shared" si="81"/>
        <v>2.4577553649927122</v>
      </c>
    </row>
    <row r="2607" spans="14:15" x14ac:dyDescent="0.25">
      <c r="N2607" s="16">
        <f t="shared" si="80"/>
        <v>32.562499999998842</v>
      </c>
      <c r="O2607" s="9">
        <f t="shared" si="81"/>
        <v>2.4578299282495317</v>
      </c>
    </row>
    <row r="2608" spans="14:15" x14ac:dyDescent="0.25">
      <c r="N2608" s="16">
        <f t="shared" si="80"/>
        <v>32.574999999998845</v>
      </c>
      <c r="O2608" s="9">
        <f t="shared" si="81"/>
        <v>2.4579044628887119</v>
      </c>
    </row>
    <row r="2609" spans="14:15" x14ac:dyDescent="0.25">
      <c r="N2609" s="16">
        <f t="shared" si="80"/>
        <v>32.587499999998847</v>
      </c>
      <c r="O2609" s="9">
        <f t="shared" si="81"/>
        <v>2.4579789689322116</v>
      </c>
    </row>
    <row r="2610" spans="14:15" x14ac:dyDescent="0.25">
      <c r="N2610" s="16">
        <f t="shared" si="80"/>
        <v>32.59999999999885</v>
      </c>
      <c r="O2610" s="9">
        <f t="shared" si="81"/>
        <v>2.4580534464019643</v>
      </c>
    </row>
    <row r="2611" spans="14:15" x14ac:dyDescent="0.25">
      <c r="N2611" s="16">
        <f t="shared" si="80"/>
        <v>32.612499999998853</v>
      </c>
      <c r="O2611" s="9">
        <f t="shared" si="81"/>
        <v>2.458127895319878</v>
      </c>
    </row>
    <row r="2612" spans="14:15" x14ac:dyDescent="0.25">
      <c r="N2612" s="16">
        <f t="shared" si="80"/>
        <v>32.624999999998856</v>
      </c>
      <c r="O2612" s="9">
        <f t="shared" si="81"/>
        <v>2.4582023157078363</v>
      </c>
    </row>
    <row r="2613" spans="14:15" x14ac:dyDescent="0.25">
      <c r="N2613" s="16">
        <f t="shared" si="80"/>
        <v>32.637499999998859</v>
      </c>
      <c r="O2613" s="9">
        <f t="shared" si="81"/>
        <v>2.4582767075876966</v>
      </c>
    </row>
    <row r="2614" spans="14:15" x14ac:dyDescent="0.25">
      <c r="N2614" s="16">
        <f t="shared" si="80"/>
        <v>32.649999999998862</v>
      </c>
      <c r="O2614" s="9">
        <f t="shared" si="81"/>
        <v>2.4583510709812915</v>
      </c>
    </row>
    <row r="2615" spans="14:15" x14ac:dyDescent="0.25">
      <c r="N2615" s="16">
        <f t="shared" si="80"/>
        <v>32.662499999998865</v>
      </c>
      <c r="O2615" s="9">
        <f t="shared" si="81"/>
        <v>2.4584254059104285</v>
      </c>
    </row>
    <row r="2616" spans="14:15" x14ac:dyDescent="0.25">
      <c r="N2616" s="16">
        <f t="shared" si="80"/>
        <v>32.674999999998867</v>
      </c>
      <c r="O2616" s="9">
        <f t="shared" si="81"/>
        <v>2.4584997123968906</v>
      </c>
    </row>
    <row r="2617" spans="14:15" x14ac:dyDescent="0.25">
      <c r="N2617" s="16">
        <f t="shared" si="80"/>
        <v>32.68749999999887</v>
      </c>
      <c r="O2617" s="9">
        <f t="shared" si="81"/>
        <v>2.458573990462436</v>
      </c>
    </row>
    <row r="2618" spans="14:15" x14ac:dyDescent="0.25">
      <c r="N2618" s="16">
        <f t="shared" si="80"/>
        <v>32.699999999998873</v>
      </c>
      <c r="O2618" s="9">
        <f t="shared" si="81"/>
        <v>2.4586482401287961</v>
      </c>
    </row>
    <row r="2619" spans="14:15" x14ac:dyDescent="0.25">
      <c r="N2619" s="16">
        <f t="shared" si="80"/>
        <v>32.712499999998876</v>
      </c>
      <c r="O2619" s="9">
        <f t="shared" si="81"/>
        <v>2.4587224614176799</v>
      </c>
    </row>
    <row r="2620" spans="14:15" x14ac:dyDescent="0.25">
      <c r="N2620" s="16">
        <f t="shared" si="80"/>
        <v>32.724999999998879</v>
      </c>
      <c r="O2620" s="9">
        <f t="shared" si="81"/>
        <v>2.4587966543507696</v>
      </c>
    </row>
    <row r="2621" spans="14:15" x14ac:dyDescent="0.25">
      <c r="N2621" s="16">
        <f t="shared" si="80"/>
        <v>32.737499999998882</v>
      </c>
      <c r="O2621" s="9">
        <f t="shared" si="81"/>
        <v>2.4588708189497233</v>
      </c>
    </row>
    <row r="2622" spans="14:15" x14ac:dyDescent="0.25">
      <c r="N2622" s="16">
        <f t="shared" si="80"/>
        <v>32.749999999998884</v>
      </c>
      <c r="O2622" s="9">
        <f t="shared" si="81"/>
        <v>2.4589449552361744</v>
      </c>
    </row>
    <row r="2623" spans="14:15" x14ac:dyDescent="0.25">
      <c r="N2623" s="16">
        <f t="shared" si="80"/>
        <v>32.762499999998887</v>
      </c>
      <c r="O2623" s="9">
        <f t="shared" si="81"/>
        <v>2.4590190632317315</v>
      </c>
    </row>
    <row r="2624" spans="14:15" x14ac:dyDescent="0.25">
      <c r="N2624" s="16">
        <f t="shared" si="80"/>
        <v>32.77499999999889</v>
      </c>
      <c r="O2624" s="9">
        <f t="shared" si="81"/>
        <v>2.4590931429579777</v>
      </c>
    </row>
    <row r="2625" spans="14:15" x14ac:dyDescent="0.25">
      <c r="N2625" s="16">
        <f t="shared" si="80"/>
        <v>32.787499999998893</v>
      </c>
      <c r="O2625" s="9">
        <f t="shared" si="81"/>
        <v>2.4591671944364726</v>
      </c>
    </row>
    <row r="2626" spans="14:15" x14ac:dyDescent="0.25">
      <c r="N2626" s="16">
        <f t="shared" si="80"/>
        <v>32.799999999998896</v>
      </c>
      <c r="O2626" s="9">
        <f t="shared" si="81"/>
        <v>2.4592412176887506</v>
      </c>
    </row>
    <row r="2627" spans="14:15" x14ac:dyDescent="0.25">
      <c r="N2627" s="16">
        <f t="shared" ref="N2627:N2690" si="82">N2626+$J$22</f>
        <v>32.812499999998899</v>
      </c>
      <c r="O2627" s="9">
        <f t="shared" ref="O2627:O2690" si="83">0.1942*LN(N2627)+1.7814</f>
        <v>2.4593152127363216</v>
      </c>
    </row>
    <row r="2628" spans="14:15" x14ac:dyDescent="0.25">
      <c r="N2628" s="16">
        <f t="shared" si="82"/>
        <v>32.824999999998902</v>
      </c>
      <c r="O2628" s="9">
        <f t="shared" si="83"/>
        <v>2.4593891796006702</v>
      </c>
    </row>
    <row r="2629" spans="14:15" x14ac:dyDescent="0.25">
      <c r="N2629" s="16">
        <f t="shared" si="82"/>
        <v>32.837499999998904</v>
      </c>
      <c r="O2629" s="9">
        <f t="shared" si="83"/>
        <v>2.4594631183032578</v>
      </c>
    </row>
    <row r="2630" spans="14:15" x14ac:dyDescent="0.25">
      <c r="N2630" s="16">
        <f t="shared" si="82"/>
        <v>32.849999999998907</v>
      </c>
      <c r="O2630" s="9">
        <f t="shared" si="83"/>
        <v>2.4595370288655198</v>
      </c>
    </row>
    <row r="2631" spans="14:15" x14ac:dyDescent="0.25">
      <c r="N2631" s="16">
        <f t="shared" si="82"/>
        <v>32.86249999999891</v>
      </c>
      <c r="O2631" s="9">
        <f t="shared" si="83"/>
        <v>2.4596109113088689</v>
      </c>
    </row>
    <row r="2632" spans="14:15" x14ac:dyDescent="0.25">
      <c r="N2632" s="16">
        <f t="shared" si="82"/>
        <v>32.874999999998913</v>
      </c>
      <c r="O2632" s="9">
        <f t="shared" si="83"/>
        <v>2.4596847656546914</v>
      </c>
    </row>
    <row r="2633" spans="14:15" x14ac:dyDescent="0.25">
      <c r="N2633" s="16">
        <f t="shared" si="82"/>
        <v>32.887499999998916</v>
      </c>
      <c r="O2633" s="9">
        <f t="shared" si="83"/>
        <v>2.4597585919243508</v>
      </c>
    </row>
    <row r="2634" spans="14:15" x14ac:dyDescent="0.25">
      <c r="N2634" s="16">
        <f t="shared" si="82"/>
        <v>32.899999999998919</v>
      </c>
      <c r="O2634" s="9">
        <f t="shared" si="83"/>
        <v>2.4598323901391854</v>
      </c>
    </row>
    <row r="2635" spans="14:15" x14ac:dyDescent="0.25">
      <c r="N2635" s="16">
        <f t="shared" si="82"/>
        <v>32.912499999998921</v>
      </c>
      <c r="O2635" s="9">
        <f t="shared" si="83"/>
        <v>2.459906160320509</v>
      </c>
    </row>
    <row r="2636" spans="14:15" x14ac:dyDescent="0.25">
      <c r="N2636" s="16">
        <f t="shared" si="82"/>
        <v>32.924999999998924</v>
      </c>
      <c r="O2636" s="9">
        <f t="shared" si="83"/>
        <v>2.4599799024896125</v>
      </c>
    </row>
    <row r="2637" spans="14:15" x14ac:dyDescent="0.25">
      <c r="N2637" s="16">
        <f t="shared" si="82"/>
        <v>32.937499999998927</v>
      </c>
      <c r="O2637" s="9">
        <f t="shared" si="83"/>
        <v>2.4600536166677607</v>
      </c>
    </row>
    <row r="2638" spans="14:15" x14ac:dyDescent="0.25">
      <c r="N2638" s="16">
        <f t="shared" si="82"/>
        <v>32.94999999999893</v>
      </c>
      <c r="O2638" s="9">
        <f t="shared" si="83"/>
        <v>2.4601273028761956</v>
      </c>
    </row>
    <row r="2639" spans="14:15" x14ac:dyDescent="0.25">
      <c r="N2639" s="16">
        <f t="shared" si="82"/>
        <v>32.962499999998933</v>
      </c>
      <c r="O2639" s="9">
        <f t="shared" si="83"/>
        <v>2.4602009611361342</v>
      </c>
    </row>
    <row r="2640" spans="14:15" x14ac:dyDescent="0.25">
      <c r="N2640" s="16">
        <f t="shared" si="82"/>
        <v>32.974999999998936</v>
      </c>
      <c r="O2640" s="9">
        <f t="shared" si="83"/>
        <v>2.46027459146877</v>
      </c>
    </row>
    <row r="2641" spans="14:15" x14ac:dyDescent="0.25">
      <c r="N2641" s="16">
        <f t="shared" si="82"/>
        <v>32.987499999998938</v>
      </c>
      <c r="O2641" s="9">
        <f t="shared" si="83"/>
        <v>2.4603481938952716</v>
      </c>
    </row>
    <row r="2642" spans="14:15" x14ac:dyDescent="0.25">
      <c r="N2642" s="16">
        <f t="shared" si="82"/>
        <v>32.999999999998941</v>
      </c>
      <c r="O2642" s="9">
        <f t="shared" si="83"/>
        <v>2.4604217684367846</v>
      </c>
    </row>
    <row r="2643" spans="14:15" x14ac:dyDescent="0.25">
      <c r="N2643" s="16">
        <f t="shared" si="82"/>
        <v>33.012499999998944</v>
      </c>
      <c r="O2643" s="9">
        <f t="shared" si="83"/>
        <v>2.4604953151144291</v>
      </c>
    </row>
    <row r="2644" spans="14:15" x14ac:dyDescent="0.25">
      <c r="N2644" s="16">
        <f t="shared" si="82"/>
        <v>33.024999999998947</v>
      </c>
      <c r="O2644" s="9">
        <f t="shared" si="83"/>
        <v>2.4605688339493028</v>
      </c>
    </row>
    <row r="2645" spans="14:15" x14ac:dyDescent="0.25">
      <c r="N2645" s="16">
        <f t="shared" si="82"/>
        <v>33.03749999999895</v>
      </c>
      <c r="O2645" s="9">
        <f t="shared" si="83"/>
        <v>2.4606423249624791</v>
      </c>
    </row>
    <row r="2646" spans="14:15" x14ac:dyDescent="0.25">
      <c r="N2646" s="16">
        <f t="shared" si="82"/>
        <v>33.049999999998953</v>
      </c>
      <c r="O2646" s="9">
        <f t="shared" si="83"/>
        <v>2.4607157881750066</v>
      </c>
    </row>
    <row r="2647" spans="14:15" x14ac:dyDescent="0.25">
      <c r="N2647" s="16">
        <f t="shared" si="82"/>
        <v>33.062499999998956</v>
      </c>
      <c r="O2647" s="9">
        <f t="shared" si="83"/>
        <v>2.4607892236079101</v>
      </c>
    </row>
    <row r="2648" spans="14:15" x14ac:dyDescent="0.25">
      <c r="N2648" s="16">
        <f t="shared" si="82"/>
        <v>33.074999999998958</v>
      </c>
      <c r="O2648" s="9">
        <f t="shared" si="83"/>
        <v>2.460862631282192</v>
      </c>
    </row>
    <row r="2649" spans="14:15" x14ac:dyDescent="0.25">
      <c r="N2649" s="16">
        <f t="shared" si="82"/>
        <v>33.087499999998961</v>
      </c>
      <c r="O2649" s="9">
        <f t="shared" si="83"/>
        <v>2.4609360112188292</v>
      </c>
    </row>
    <row r="2650" spans="14:15" x14ac:dyDescent="0.25">
      <c r="N2650" s="16">
        <f t="shared" si="82"/>
        <v>33.099999999998964</v>
      </c>
      <c r="O2650" s="9">
        <f t="shared" si="83"/>
        <v>2.4610093634387757</v>
      </c>
    </row>
    <row r="2651" spans="14:15" x14ac:dyDescent="0.25">
      <c r="N2651" s="16">
        <f t="shared" si="82"/>
        <v>33.112499999998967</v>
      </c>
      <c r="O2651" s="9">
        <f t="shared" si="83"/>
        <v>2.4610826879629624</v>
      </c>
    </row>
    <row r="2652" spans="14:15" x14ac:dyDescent="0.25">
      <c r="N2652" s="16">
        <f t="shared" si="82"/>
        <v>33.12499999999897</v>
      </c>
      <c r="O2652" s="9">
        <f t="shared" si="83"/>
        <v>2.4611559848122946</v>
      </c>
    </row>
    <row r="2653" spans="14:15" x14ac:dyDescent="0.25">
      <c r="N2653" s="16">
        <f t="shared" si="82"/>
        <v>33.137499999998973</v>
      </c>
      <c r="O2653" s="9">
        <f t="shared" si="83"/>
        <v>2.4612292540076552</v>
      </c>
    </row>
    <row r="2654" spans="14:15" x14ac:dyDescent="0.25">
      <c r="N2654" s="16">
        <f t="shared" si="82"/>
        <v>33.149999999998975</v>
      </c>
      <c r="O2654" s="9">
        <f t="shared" si="83"/>
        <v>2.4613024955699037</v>
      </c>
    </row>
    <row r="2655" spans="14:15" x14ac:dyDescent="0.25">
      <c r="N2655" s="16">
        <f t="shared" si="82"/>
        <v>33.162499999998978</v>
      </c>
      <c r="O2655" s="9">
        <f t="shared" si="83"/>
        <v>2.4613757095198752</v>
      </c>
    </row>
    <row r="2656" spans="14:15" x14ac:dyDescent="0.25">
      <c r="N2656" s="16">
        <f t="shared" si="82"/>
        <v>33.174999999998981</v>
      </c>
      <c r="O2656" s="9">
        <f t="shared" si="83"/>
        <v>2.4614488958783824</v>
      </c>
    </row>
    <row r="2657" spans="14:15" x14ac:dyDescent="0.25">
      <c r="N2657" s="16">
        <f t="shared" si="82"/>
        <v>33.187499999998984</v>
      </c>
      <c r="O2657" s="9">
        <f t="shared" si="83"/>
        <v>2.4615220546662133</v>
      </c>
    </row>
    <row r="2658" spans="14:15" x14ac:dyDescent="0.25">
      <c r="N2658" s="16">
        <f t="shared" si="82"/>
        <v>33.199999999998987</v>
      </c>
      <c r="O2658" s="9">
        <f t="shared" si="83"/>
        <v>2.4615951859041325</v>
      </c>
    </row>
    <row r="2659" spans="14:15" x14ac:dyDescent="0.25">
      <c r="N2659" s="16">
        <f t="shared" si="82"/>
        <v>33.21249999999899</v>
      </c>
      <c r="O2659" s="9">
        <f t="shared" si="83"/>
        <v>2.4616682896128821</v>
      </c>
    </row>
    <row r="2660" spans="14:15" x14ac:dyDescent="0.25">
      <c r="N2660" s="16">
        <f t="shared" si="82"/>
        <v>33.224999999998992</v>
      </c>
      <c r="O2660" s="9">
        <f t="shared" si="83"/>
        <v>2.4617413658131801</v>
      </c>
    </row>
    <row r="2661" spans="14:15" x14ac:dyDescent="0.25">
      <c r="N2661" s="16">
        <f t="shared" si="82"/>
        <v>33.237499999998995</v>
      </c>
      <c r="O2661" s="9">
        <f t="shared" si="83"/>
        <v>2.4618144145257208</v>
      </c>
    </row>
    <row r="2662" spans="14:15" x14ac:dyDescent="0.25">
      <c r="N2662" s="16">
        <f t="shared" si="82"/>
        <v>33.249999999998998</v>
      </c>
      <c r="O2662" s="9">
        <f t="shared" si="83"/>
        <v>2.4618874357711764</v>
      </c>
    </row>
    <row r="2663" spans="14:15" x14ac:dyDescent="0.25">
      <c r="N2663" s="16">
        <f t="shared" si="82"/>
        <v>33.262499999999001</v>
      </c>
      <c r="O2663" s="9">
        <f t="shared" si="83"/>
        <v>2.4619604295701936</v>
      </c>
    </row>
    <row r="2664" spans="14:15" x14ac:dyDescent="0.25">
      <c r="N2664" s="16">
        <f t="shared" si="82"/>
        <v>33.274999999999004</v>
      </c>
      <c r="O2664" s="9">
        <f t="shared" si="83"/>
        <v>2.4620333959433989</v>
      </c>
    </row>
    <row r="2665" spans="14:15" x14ac:dyDescent="0.25">
      <c r="N2665" s="16">
        <f t="shared" si="82"/>
        <v>33.287499999999007</v>
      </c>
      <c r="O2665" s="9">
        <f t="shared" si="83"/>
        <v>2.4621063349113923</v>
      </c>
    </row>
    <row r="2666" spans="14:15" x14ac:dyDescent="0.25">
      <c r="N2666" s="16">
        <f t="shared" si="82"/>
        <v>33.29999999999901</v>
      </c>
      <c r="O2666" s="9">
        <f t="shared" si="83"/>
        <v>2.4621792464947529</v>
      </c>
    </row>
    <row r="2667" spans="14:15" x14ac:dyDescent="0.25">
      <c r="N2667" s="16">
        <f t="shared" si="82"/>
        <v>33.312499999999012</v>
      </c>
      <c r="O2667" s="9">
        <f t="shared" si="83"/>
        <v>2.4622521307140359</v>
      </c>
    </row>
    <row r="2668" spans="14:15" x14ac:dyDescent="0.25">
      <c r="N2668" s="16">
        <f t="shared" si="82"/>
        <v>33.324999999999015</v>
      </c>
      <c r="O2668" s="9">
        <f t="shared" si="83"/>
        <v>2.4623249875897733</v>
      </c>
    </row>
    <row r="2669" spans="14:15" x14ac:dyDescent="0.25">
      <c r="N2669" s="16">
        <f t="shared" si="82"/>
        <v>33.337499999999018</v>
      </c>
      <c r="O2669" s="9">
        <f t="shared" si="83"/>
        <v>2.4623978171424739</v>
      </c>
    </row>
    <row r="2670" spans="14:15" x14ac:dyDescent="0.25">
      <c r="N2670" s="16">
        <f t="shared" si="82"/>
        <v>33.349999999999021</v>
      </c>
      <c r="O2670" s="9">
        <f t="shared" si="83"/>
        <v>2.4624706193926236</v>
      </c>
    </row>
    <row r="2671" spans="14:15" x14ac:dyDescent="0.25">
      <c r="N2671" s="16">
        <f t="shared" si="82"/>
        <v>33.362499999999024</v>
      </c>
      <c r="O2671" s="9">
        <f t="shared" si="83"/>
        <v>2.4625433943606851</v>
      </c>
    </row>
    <row r="2672" spans="14:15" x14ac:dyDescent="0.25">
      <c r="N2672" s="16">
        <f t="shared" si="82"/>
        <v>33.374999999999027</v>
      </c>
      <c r="O2672" s="9">
        <f t="shared" si="83"/>
        <v>2.4626161420670987</v>
      </c>
    </row>
    <row r="2673" spans="14:15" x14ac:dyDescent="0.25">
      <c r="N2673" s="16">
        <f t="shared" si="82"/>
        <v>33.387499999999029</v>
      </c>
      <c r="O2673" s="9">
        <f t="shared" si="83"/>
        <v>2.4626888625322811</v>
      </c>
    </row>
    <row r="2674" spans="14:15" x14ac:dyDescent="0.25">
      <c r="N2674" s="16">
        <f t="shared" si="82"/>
        <v>33.399999999999032</v>
      </c>
      <c r="O2674" s="9">
        <f t="shared" si="83"/>
        <v>2.462761555776626</v>
      </c>
    </row>
    <row r="2675" spans="14:15" x14ac:dyDescent="0.25">
      <c r="N2675" s="16">
        <f t="shared" si="82"/>
        <v>33.412499999999035</v>
      </c>
      <c r="O2675" s="9">
        <f t="shared" si="83"/>
        <v>2.462834221820505</v>
      </c>
    </row>
    <row r="2676" spans="14:15" x14ac:dyDescent="0.25">
      <c r="N2676" s="16">
        <f t="shared" si="82"/>
        <v>33.424999999999038</v>
      </c>
      <c r="O2676" s="9">
        <f t="shared" si="83"/>
        <v>2.4629068606842655</v>
      </c>
    </row>
    <row r="2677" spans="14:15" x14ac:dyDescent="0.25">
      <c r="N2677" s="16">
        <f t="shared" si="82"/>
        <v>33.437499999999041</v>
      </c>
      <c r="O2677" s="9">
        <f t="shared" si="83"/>
        <v>2.4629794723882337</v>
      </c>
    </row>
    <row r="2678" spans="14:15" x14ac:dyDescent="0.25">
      <c r="N2678" s="16">
        <f t="shared" si="82"/>
        <v>33.449999999999044</v>
      </c>
      <c r="O2678" s="9">
        <f t="shared" si="83"/>
        <v>2.4630520569527112</v>
      </c>
    </row>
    <row r="2679" spans="14:15" x14ac:dyDescent="0.25">
      <c r="N2679" s="16">
        <f t="shared" si="82"/>
        <v>33.462499999999046</v>
      </c>
      <c r="O2679" s="9">
        <f t="shared" si="83"/>
        <v>2.4631246143979793</v>
      </c>
    </row>
    <row r="2680" spans="14:15" x14ac:dyDescent="0.25">
      <c r="N2680" s="16">
        <f t="shared" si="82"/>
        <v>33.474999999999049</v>
      </c>
      <c r="O2680" s="9">
        <f t="shared" si="83"/>
        <v>2.463197144744294</v>
      </c>
    </row>
    <row r="2681" spans="14:15" x14ac:dyDescent="0.25">
      <c r="N2681" s="16">
        <f t="shared" si="82"/>
        <v>33.487499999999052</v>
      </c>
      <c r="O2681" s="9">
        <f t="shared" si="83"/>
        <v>2.4632696480118899</v>
      </c>
    </row>
    <row r="2682" spans="14:15" x14ac:dyDescent="0.25">
      <c r="N2682" s="16">
        <f t="shared" si="82"/>
        <v>33.499999999999055</v>
      </c>
      <c r="O2682" s="9">
        <f t="shared" si="83"/>
        <v>2.4633421242209788</v>
      </c>
    </row>
    <row r="2683" spans="14:15" x14ac:dyDescent="0.25">
      <c r="N2683" s="16">
        <f t="shared" si="82"/>
        <v>33.512499999999058</v>
      </c>
      <c r="O2683" s="9">
        <f t="shared" si="83"/>
        <v>2.4634145733917503</v>
      </c>
    </row>
    <row r="2684" spans="14:15" x14ac:dyDescent="0.25">
      <c r="N2684" s="16">
        <f t="shared" si="82"/>
        <v>33.524999999999061</v>
      </c>
      <c r="O2684" s="9">
        <f t="shared" si="83"/>
        <v>2.4634869955443701</v>
      </c>
    </row>
    <row r="2685" spans="14:15" x14ac:dyDescent="0.25">
      <c r="N2685" s="16">
        <f t="shared" si="82"/>
        <v>33.537499999999064</v>
      </c>
      <c r="O2685" s="9">
        <f t="shared" si="83"/>
        <v>2.463559390698983</v>
      </c>
    </row>
    <row r="2686" spans="14:15" x14ac:dyDescent="0.25">
      <c r="N2686" s="16">
        <f t="shared" si="82"/>
        <v>33.549999999999066</v>
      </c>
      <c r="O2686" s="9">
        <f t="shared" si="83"/>
        <v>2.4636317588757102</v>
      </c>
    </row>
    <row r="2687" spans="14:15" x14ac:dyDescent="0.25">
      <c r="N2687" s="16">
        <f t="shared" si="82"/>
        <v>33.562499999999069</v>
      </c>
      <c r="O2687" s="9">
        <f t="shared" si="83"/>
        <v>2.4637041000946507</v>
      </c>
    </row>
    <row r="2688" spans="14:15" x14ac:dyDescent="0.25">
      <c r="N2688" s="16">
        <f t="shared" si="82"/>
        <v>33.574999999999072</v>
      </c>
      <c r="O2688" s="9">
        <f t="shared" si="83"/>
        <v>2.4637764143758809</v>
      </c>
    </row>
    <row r="2689" spans="14:15" x14ac:dyDescent="0.25">
      <c r="N2689" s="16">
        <f t="shared" si="82"/>
        <v>33.587499999999075</v>
      </c>
      <c r="O2689" s="9">
        <f t="shared" si="83"/>
        <v>2.4638487017394555</v>
      </c>
    </row>
    <row r="2690" spans="14:15" x14ac:dyDescent="0.25">
      <c r="N2690" s="16">
        <f t="shared" si="82"/>
        <v>33.599999999999078</v>
      </c>
      <c r="O2690" s="9">
        <f t="shared" si="83"/>
        <v>2.4639209622054055</v>
      </c>
    </row>
    <row r="2691" spans="14:15" x14ac:dyDescent="0.25">
      <c r="N2691" s="16">
        <f t="shared" ref="N2691:N2754" si="84">N2690+$J$22</f>
        <v>33.612499999999081</v>
      </c>
      <c r="O2691" s="9">
        <f t="shared" ref="O2691:O2754" si="85">0.1942*LN(N2691)+1.7814</f>
        <v>2.4639931957937407</v>
      </c>
    </row>
    <row r="2692" spans="14:15" x14ac:dyDescent="0.25">
      <c r="N2692" s="16">
        <f t="shared" si="84"/>
        <v>33.624999999999083</v>
      </c>
      <c r="O2692" s="9">
        <f t="shared" si="85"/>
        <v>2.4640654025244477</v>
      </c>
    </row>
    <row r="2693" spans="14:15" x14ac:dyDescent="0.25">
      <c r="N2693" s="16">
        <f t="shared" si="84"/>
        <v>33.637499999999086</v>
      </c>
      <c r="O2693" s="9">
        <f t="shared" si="85"/>
        <v>2.464137582417492</v>
      </c>
    </row>
    <row r="2694" spans="14:15" x14ac:dyDescent="0.25">
      <c r="N2694" s="16">
        <f t="shared" si="84"/>
        <v>33.649999999999089</v>
      </c>
      <c r="O2694" s="9">
        <f t="shared" si="85"/>
        <v>2.4642097354928159</v>
      </c>
    </row>
    <row r="2695" spans="14:15" x14ac:dyDescent="0.25">
      <c r="N2695" s="16">
        <f t="shared" si="84"/>
        <v>33.662499999999092</v>
      </c>
      <c r="O2695" s="9">
        <f t="shared" si="85"/>
        <v>2.4642818617703397</v>
      </c>
    </row>
    <row r="2696" spans="14:15" x14ac:dyDescent="0.25">
      <c r="N2696" s="16">
        <f t="shared" si="84"/>
        <v>33.674999999999095</v>
      </c>
      <c r="O2696" s="9">
        <f t="shared" si="85"/>
        <v>2.4643539612699614</v>
      </c>
    </row>
    <row r="2697" spans="14:15" x14ac:dyDescent="0.25">
      <c r="N2697" s="16">
        <f t="shared" si="84"/>
        <v>33.687499999999098</v>
      </c>
      <c r="O2697" s="9">
        <f t="shared" si="85"/>
        <v>2.4644260340115567</v>
      </c>
    </row>
    <row r="2698" spans="14:15" x14ac:dyDescent="0.25">
      <c r="N2698" s="16">
        <f t="shared" si="84"/>
        <v>33.6999999999991</v>
      </c>
      <c r="O2698" s="9">
        <f t="shared" si="85"/>
        <v>2.4644980800149798</v>
      </c>
    </row>
    <row r="2699" spans="14:15" x14ac:dyDescent="0.25">
      <c r="N2699" s="16">
        <f t="shared" si="84"/>
        <v>33.712499999999103</v>
      </c>
      <c r="O2699" s="9">
        <f t="shared" si="85"/>
        <v>2.4645700993000625</v>
      </c>
    </row>
    <row r="2700" spans="14:15" x14ac:dyDescent="0.25">
      <c r="N2700" s="16">
        <f t="shared" si="84"/>
        <v>33.724999999999106</v>
      </c>
      <c r="O2700" s="9">
        <f t="shared" si="85"/>
        <v>2.4646420918866148</v>
      </c>
    </row>
    <row r="2701" spans="14:15" x14ac:dyDescent="0.25">
      <c r="N2701" s="16">
        <f t="shared" si="84"/>
        <v>33.737499999999109</v>
      </c>
      <c r="O2701" s="9">
        <f t="shared" si="85"/>
        <v>2.4647140577944238</v>
      </c>
    </row>
    <row r="2702" spans="14:15" x14ac:dyDescent="0.25">
      <c r="N2702" s="16">
        <f t="shared" si="84"/>
        <v>33.749999999999112</v>
      </c>
      <c r="O2702" s="9">
        <f t="shared" si="85"/>
        <v>2.4647859970432551</v>
      </c>
    </row>
    <row r="2703" spans="14:15" x14ac:dyDescent="0.25">
      <c r="N2703" s="16">
        <f t="shared" si="84"/>
        <v>33.762499999999115</v>
      </c>
      <c r="O2703" s="9">
        <f t="shared" si="85"/>
        <v>2.4648579096528533</v>
      </c>
    </row>
    <row r="2704" spans="14:15" x14ac:dyDescent="0.25">
      <c r="N2704" s="16">
        <f t="shared" si="84"/>
        <v>33.774999999999118</v>
      </c>
      <c r="O2704" s="9">
        <f t="shared" si="85"/>
        <v>2.4649297956429392</v>
      </c>
    </row>
    <row r="2705" spans="14:15" x14ac:dyDescent="0.25">
      <c r="N2705" s="16">
        <f t="shared" si="84"/>
        <v>33.78749999999912</v>
      </c>
      <c r="O2705" s="9">
        <f t="shared" si="85"/>
        <v>2.4650016550332134</v>
      </c>
    </row>
    <row r="2706" spans="14:15" x14ac:dyDescent="0.25">
      <c r="N2706" s="16">
        <f t="shared" si="84"/>
        <v>33.799999999999123</v>
      </c>
      <c r="O2706" s="9">
        <f t="shared" si="85"/>
        <v>2.4650734878433536</v>
      </c>
    </row>
    <row r="2707" spans="14:15" x14ac:dyDescent="0.25">
      <c r="N2707" s="16">
        <f t="shared" si="84"/>
        <v>33.812499999999126</v>
      </c>
      <c r="O2707" s="9">
        <f t="shared" si="85"/>
        <v>2.4651452940930163</v>
      </c>
    </row>
    <row r="2708" spans="14:15" x14ac:dyDescent="0.25">
      <c r="N2708" s="16">
        <f t="shared" si="84"/>
        <v>33.824999999999129</v>
      </c>
      <c r="O2708" s="9">
        <f t="shared" si="85"/>
        <v>2.4652170738018357</v>
      </c>
    </row>
    <row r="2709" spans="14:15" x14ac:dyDescent="0.25">
      <c r="N2709" s="16">
        <f t="shared" si="84"/>
        <v>33.837499999999132</v>
      </c>
      <c r="O2709" s="9">
        <f t="shared" si="85"/>
        <v>2.4652888269894246</v>
      </c>
    </row>
    <row r="2710" spans="14:15" x14ac:dyDescent="0.25">
      <c r="N2710" s="16">
        <f t="shared" si="84"/>
        <v>33.849999999999135</v>
      </c>
      <c r="O2710" s="9">
        <f t="shared" si="85"/>
        <v>2.465360553675374</v>
      </c>
    </row>
    <row r="2711" spans="14:15" x14ac:dyDescent="0.25">
      <c r="N2711" s="16">
        <f t="shared" si="84"/>
        <v>33.862499999999137</v>
      </c>
      <c r="O2711" s="9">
        <f t="shared" si="85"/>
        <v>2.4654322538792526</v>
      </c>
    </row>
    <row r="2712" spans="14:15" x14ac:dyDescent="0.25">
      <c r="N2712" s="16">
        <f t="shared" si="84"/>
        <v>33.87499999999914</v>
      </c>
      <c r="O2712" s="9">
        <f t="shared" si="85"/>
        <v>2.4655039276206088</v>
      </c>
    </row>
    <row r="2713" spans="14:15" x14ac:dyDescent="0.25">
      <c r="N2713" s="16">
        <f t="shared" si="84"/>
        <v>33.887499999999143</v>
      </c>
      <c r="O2713" s="9">
        <f t="shared" si="85"/>
        <v>2.4655755749189683</v>
      </c>
    </row>
    <row r="2714" spans="14:15" x14ac:dyDescent="0.25">
      <c r="N2714" s="16">
        <f t="shared" si="84"/>
        <v>33.899999999999146</v>
      </c>
      <c r="O2714" s="9">
        <f t="shared" si="85"/>
        <v>2.4656471957938351</v>
      </c>
    </row>
    <row r="2715" spans="14:15" x14ac:dyDescent="0.25">
      <c r="N2715" s="16">
        <f t="shared" si="84"/>
        <v>33.912499999999149</v>
      </c>
      <c r="O2715" s="9">
        <f t="shared" si="85"/>
        <v>2.4657187902646918</v>
      </c>
    </row>
    <row r="2716" spans="14:15" x14ac:dyDescent="0.25">
      <c r="N2716" s="16">
        <f t="shared" si="84"/>
        <v>33.924999999999152</v>
      </c>
      <c r="O2716" s="9">
        <f t="shared" si="85"/>
        <v>2.4657903583510006</v>
      </c>
    </row>
    <row r="2717" spans="14:15" x14ac:dyDescent="0.25">
      <c r="N2717" s="16">
        <f t="shared" si="84"/>
        <v>33.937499999999154</v>
      </c>
      <c r="O2717" s="9">
        <f t="shared" si="85"/>
        <v>2.4658619000722002</v>
      </c>
    </row>
    <row r="2718" spans="14:15" x14ac:dyDescent="0.25">
      <c r="N2718" s="16">
        <f t="shared" si="84"/>
        <v>33.949999999999157</v>
      </c>
      <c r="O2718" s="9">
        <f t="shared" si="85"/>
        <v>2.4659334154477088</v>
      </c>
    </row>
    <row r="2719" spans="14:15" x14ac:dyDescent="0.25">
      <c r="N2719" s="16">
        <f t="shared" si="84"/>
        <v>33.96249999999916</v>
      </c>
      <c r="O2719" s="9">
        <f t="shared" si="85"/>
        <v>2.4660049044969243</v>
      </c>
    </row>
    <row r="2720" spans="14:15" x14ac:dyDescent="0.25">
      <c r="N2720" s="16">
        <f t="shared" si="84"/>
        <v>33.974999999999163</v>
      </c>
      <c r="O2720" s="9">
        <f t="shared" si="85"/>
        <v>2.466076367239221</v>
      </c>
    </row>
    <row r="2721" spans="14:15" x14ac:dyDescent="0.25">
      <c r="N2721" s="16">
        <f t="shared" si="84"/>
        <v>33.987499999999166</v>
      </c>
      <c r="O2721" s="9">
        <f t="shared" si="85"/>
        <v>2.4661478036939535</v>
      </c>
    </row>
    <row r="2722" spans="14:15" x14ac:dyDescent="0.25">
      <c r="N2722" s="16">
        <f t="shared" si="84"/>
        <v>33.999999999999169</v>
      </c>
      <c r="O2722" s="9">
        <f t="shared" si="85"/>
        <v>2.466219213880454</v>
      </c>
    </row>
    <row r="2723" spans="14:15" x14ac:dyDescent="0.25">
      <c r="N2723" s="16">
        <f t="shared" si="84"/>
        <v>34.012499999999172</v>
      </c>
      <c r="O2723" s="9">
        <f t="shared" si="85"/>
        <v>2.4662905978180341</v>
      </c>
    </row>
    <row r="2724" spans="14:15" x14ac:dyDescent="0.25">
      <c r="N2724" s="16">
        <f t="shared" si="84"/>
        <v>34.024999999999174</v>
      </c>
      <c r="O2724" s="9">
        <f t="shared" si="85"/>
        <v>2.4663619555259837</v>
      </c>
    </row>
    <row r="2725" spans="14:15" x14ac:dyDescent="0.25">
      <c r="N2725" s="16">
        <f t="shared" si="84"/>
        <v>34.037499999999177</v>
      </c>
      <c r="O2725" s="9">
        <f t="shared" si="85"/>
        <v>2.4664332870235715</v>
      </c>
    </row>
    <row r="2726" spans="14:15" x14ac:dyDescent="0.25">
      <c r="N2726" s="16">
        <f t="shared" si="84"/>
        <v>34.04999999999918</v>
      </c>
      <c r="O2726" s="9">
        <f t="shared" si="85"/>
        <v>2.4665045923300459</v>
      </c>
    </row>
    <row r="2727" spans="14:15" x14ac:dyDescent="0.25">
      <c r="N2727" s="16">
        <f t="shared" si="84"/>
        <v>34.062499999999183</v>
      </c>
      <c r="O2727" s="9">
        <f t="shared" si="85"/>
        <v>2.4665758714646318</v>
      </c>
    </row>
    <row r="2728" spans="14:15" x14ac:dyDescent="0.25">
      <c r="N2728" s="16">
        <f t="shared" si="84"/>
        <v>34.074999999999186</v>
      </c>
      <c r="O2728" s="9">
        <f t="shared" si="85"/>
        <v>2.4666471244465358</v>
      </c>
    </row>
    <row r="2729" spans="14:15" x14ac:dyDescent="0.25">
      <c r="N2729" s="16">
        <f t="shared" si="84"/>
        <v>34.087499999999189</v>
      </c>
      <c r="O2729" s="9">
        <f t="shared" si="85"/>
        <v>2.4667183512949409</v>
      </c>
    </row>
    <row r="2730" spans="14:15" x14ac:dyDescent="0.25">
      <c r="N2730" s="16">
        <f t="shared" si="84"/>
        <v>34.099999999999191</v>
      </c>
      <c r="O2730" s="9">
        <f t="shared" si="85"/>
        <v>2.4667895520290108</v>
      </c>
    </row>
    <row r="2731" spans="14:15" x14ac:dyDescent="0.25">
      <c r="N2731" s="16">
        <f t="shared" si="84"/>
        <v>34.112499999999194</v>
      </c>
      <c r="O2731" s="9">
        <f t="shared" si="85"/>
        <v>2.4668607266678872</v>
      </c>
    </row>
    <row r="2732" spans="14:15" x14ac:dyDescent="0.25">
      <c r="N2732" s="16">
        <f t="shared" si="84"/>
        <v>34.124999999999197</v>
      </c>
      <c r="O2732" s="9">
        <f t="shared" si="85"/>
        <v>2.4669318752306908</v>
      </c>
    </row>
    <row r="2733" spans="14:15" x14ac:dyDescent="0.25">
      <c r="N2733" s="16">
        <f t="shared" si="84"/>
        <v>34.1374999999992</v>
      </c>
      <c r="O2733" s="9">
        <f t="shared" si="85"/>
        <v>2.4670029977365213</v>
      </c>
    </row>
    <row r="2734" spans="14:15" x14ac:dyDescent="0.25">
      <c r="N2734" s="16">
        <f t="shared" si="84"/>
        <v>34.149999999999203</v>
      </c>
      <c r="O2734" s="9">
        <f t="shared" si="85"/>
        <v>2.4670740942044578</v>
      </c>
    </row>
    <row r="2735" spans="14:15" x14ac:dyDescent="0.25">
      <c r="N2735" s="16">
        <f t="shared" si="84"/>
        <v>34.162499999999206</v>
      </c>
      <c r="O2735" s="9">
        <f t="shared" si="85"/>
        <v>2.4671451646535587</v>
      </c>
    </row>
    <row r="2736" spans="14:15" x14ac:dyDescent="0.25">
      <c r="N2736" s="16">
        <f t="shared" si="84"/>
        <v>34.174999999999208</v>
      </c>
      <c r="O2736" s="9">
        <f t="shared" si="85"/>
        <v>2.46721620910286</v>
      </c>
    </row>
    <row r="2737" spans="14:15" x14ac:dyDescent="0.25">
      <c r="N2737" s="16">
        <f t="shared" si="84"/>
        <v>34.187499999999211</v>
      </c>
      <c r="O2737" s="9">
        <f t="shared" si="85"/>
        <v>2.4672872275713789</v>
      </c>
    </row>
    <row r="2738" spans="14:15" x14ac:dyDescent="0.25">
      <c r="N2738" s="16">
        <f t="shared" si="84"/>
        <v>34.199999999999214</v>
      </c>
      <c r="O2738" s="9">
        <f t="shared" si="85"/>
        <v>2.4673582200781099</v>
      </c>
    </row>
    <row r="2739" spans="14:15" x14ac:dyDescent="0.25">
      <c r="N2739" s="16">
        <f t="shared" si="84"/>
        <v>34.212499999999217</v>
      </c>
      <c r="O2739" s="9">
        <f t="shared" si="85"/>
        <v>2.4674291866420277</v>
      </c>
    </row>
    <row r="2740" spans="14:15" x14ac:dyDescent="0.25">
      <c r="N2740" s="16">
        <f t="shared" si="84"/>
        <v>34.22499999999922</v>
      </c>
      <c r="O2740" s="9">
        <f t="shared" si="85"/>
        <v>2.467500127282086</v>
      </c>
    </row>
    <row r="2741" spans="14:15" x14ac:dyDescent="0.25">
      <c r="N2741" s="16">
        <f t="shared" si="84"/>
        <v>34.237499999999223</v>
      </c>
      <c r="O2741" s="9">
        <f t="shared" si="85"/>
        <v>2.4675710420172177</v>
      </c>
    </row>
    <row r="2742" spans="14:15" x14ac:dyDescent="0.25">
      <c r="N2742" s="16">
        <f t="shared" si="84"/>
        <v>34.249999999999226</v>
      </c>
      <c r="O2742" s="9">
        <f t="shared" si="85"/>
        <v>2.4676419308663347</v>
      </c>
    </row>
    <row r="2743" spans="14:15" x14ac:dyDescent="0.25">
      <c r="N2743" s="16">
        <f t="shared" si="84"/>
        <v>34.262499999999228</v>
      </c>
      <c r="O2743" s="9">
        <f t="shared" si="85"/>
        <v>2.467712793848329</v>
      </c>
    </row>
    <row r="2744" spans="14:15" x14ac:dyDescent="0.25">
      <c r="N2744" s="16">
        <f t="shared" si="84"/>
        <v>34.274999999999231</v>
      </c>
      <c r="O2744" s="9">
        <f t="shared" si="85"/>
        <v>2.4677836309820709</v>
      </c>
    </row>
    <row r="2745" spans="14:15" x14ac:dyDescent="0.25">
      <c r="N2745" s="16">
        <f t="shared" si="84"/>
        <v>34.287499999999234</v>
      </c>
      <c r="O2745" s="9">
        <f t="shared" si="85"/>
        <v>2.4678544422864106</v>
      </c>
    </row>
    <row r="2746" spans="14:15" x14ac:dyDescent="0.25">
      <c r="N2746" s="16">
        <f t="shared" si="84"/>
        <v>34.299999999999237</v>
      </c>
      <c r="O2746" s="9">
        <f t="shared" si="85"/>
        <v>2.4679252277801775</v>
      </c>
    </row>
    <row r="2747" spans="14:15" x14ac:dyDescent="0.25">
      <c r="N2747" s="16">
        <f t="shared" si="84"/>
        <v>34.31249999999924</v>
      </c>
      <c r="O2747" s="9">
        <f t="shared" si="85"/>
        <v>2.4679959874821811</v>
      </c>
    </row>
    <row r="2748" spans="14:15" x14ac:dyDescent="0.25">
      <c r="N2748" s="16">
        <f t="shared" si="84"/>
        <v>34.324999999999243</v>
      </c>
      <c r="O2748" s="9">
        <f t="shared" si="85"/>
        <v>2.4680667214112093</v>
      </c>
    </row>
    <row r="2749" spans="14:15" x14ac:dyDescent="0.25">
      <c r="N2749" s="16">
        <f t="shared" si="84"/>
        <v>34.337499999999245</v>
      </c>
      <c r="O2749" s="9">
        <f t="shared" si="85"/>
        <v>2.4681374295860303</v>
      </c>
    </row>
    <row r="2750" spans="14:15" x14ac:dyDescent="0.25">
      <c r="N2750" s="16">
        <f t="shared" si="84"/>
        <v>34.349999999999248</v>
      </c>
      <c r="O2750" s="9">
        <f t="shared" si="85"/>
        <v>2.4682081120253909</v>
      </c>
    </row>
    <row r="2751" spans="14:15" x14ac:dyDescent="0.25">
      <c r="N2751" s="16">
        <f t="shared" si="84"/>
        <v>34.362499999999251</v>
      </c>
      <c r="O2751" s="9">
        <f t="shared" si="85"/>
        <v>2.4682787687480188</v>
      </c>
    </row>
    <row r="2752" spans="14:15" x14ac:dyDescent="0.25">
      <c r="N2752" s="16">
        <f t="shared" si="84"/>
        <v>34.374999999999254</v>
      </c>
      <c r="O2752" s="9">
        <f t="shared" si="85"/>
        <v>2.4683493997726198</v>
      </c>
    </row>
    <row r="2753" spans="14:15" x14ac:dyDescent="0.25">
      <c r="N2753" s="16">
        <f t="shared" si="84"/>
        <v>34.387499999999257</v>
      </c>
      <c r="O2753" s="9">
        <f t="shared" si="85"/>
        <v>2.4684200051178804</v>
      </c>
    </row>
    <row r="2754" spans="14:15" x14ac:dyDescent="0.25">
      <c r="N2754" s="16">
        <f t="shared" si="84"/>
        <v>34.39999999999926</v>
      </c>
      <c r="O2754" s="9">
        <f t="shared" si="85"/>
        <v>2.4684905848024661</v>
      </c>
    </row>
    <row r="2755" spans="14:15" x14ac:dyDescent="0.25">
      <c r="N2755" s="16">
        <f t="shared" ref="N2755:N2818" si="86">N2754+$J$22</f>
        <v>34.412499999999262</v>
      </c>
      <c r="O2755" s="9">
        <f t="shared" ref="O2755:O2818" si="87">0.1942*LN(N2755)+1.7814</f>
        <v>2.4685611388450224</v>
      </c>
    </row>
    <row r="2756" spans="14:15" x14ac:dyDescent="0.25">
      <c r="N2756" s="16">
        <f t="shared" si="86"/>
        <v>34.424999999999265</v>
      </c>
      <c r="O2756" s="9">
        <f t="shared" si="87"/>
        <v>2.4686316672641744</v>
      </c>
    </row>
    <row r="2757" spans="14:15" x14ac:dyDescent="0.25">
      <c r="N2757" s="16">
        <f t="shared" si="86"/>
        <v>34.437499999999268</v>
      </c>
      <c r="O2757" s="9">
        <f t="shared" si="87"/>
        <v>2.4687021700785263</v>
      </c>
    </row>
    <row r="2758" spans="14:15" x14ac:dyDescent="0.25">
      <c r="N2758" s="16">
        <f t="shared" si="86"/>
        <v>34.449999999999271</v>
      </c>
      <c r="O2758" s="9">
        <f t="shared" si="87"/>
        <v>2.4687726473066633</v>
      </c>
    </row>
    <row r="2759" spans="14:15" x14ac:dyDescent="0.25">
      <c r="N2759" s="16">
        <f t="shared" si="86"/>
        <v>34.462499999999274</v>
      </c>
      <c r="O2759" s="9">
        <f t="shared" si="87"/>
        <v>2.4688430989671497</v>
      </c>
    </row>
    <row r="2760" spans="14:15" x14ac:dyDescent="0.25">
      <c r="N2760" s="16">
        <f t="shared" si="86"/>
        <v>34.474999999999277</v>
      </c>
      <c r="O2760" s="9">
        <f t="shared" si="87"/>
        <v>2.4689135250785288</v>
      </c>
    </row>
    <row r="2761" spans="14:15" x14ac:dyDescent="0.25">
      <c r="N2761" s="16">
        <f t="shared" si="86"/>
        <v>34.48749999999928</v>
      </c>
      <c r="O2761" s="9">
        <f t="shared" si="87"/>
        <v>2.4689839256593253</v>
      </c>
    </row>
    <row r="2762" spans="14:15" x14ac:dyDescent="0.25">
      <c r="N2762" s="16">
        <f t="shared" si="86"/>
        <v>34.499999999999282</v>
      </c>
      <c r="O2762" s="9">
        <f t="shared" si="87"/>
        <v>2.4690543007280423</v>
      </c>
    </row>
    <row r="2763" spans="14:15" x14ac:dyDescent="0.25">
      <c r="N2763" s="16">
        <f t="shared" si="86"/>
        <v>34.512499999999285</v>
      </c>
      <c r="O2763" s="9">
        <f t="shared" si="87"/>
        <v>2.4691246503031641</v>
      </c>
    </row>
    <row r="2764" spans="14:15" x14ac:dyDescent="0.25">
      <c r="N2764" s="16">
        <f t="shared" si="86"/>
        <v>34.524999999999288</v>
      </c>
      <c r="O2764" s="9">
        <f t="shared" si="87"/>
        <v>2.4691949744031545</v>
      </c>
    </row>
    <row r="2765" spans="14:15" x14ac:dyDescent="0.25">
      <c r="N2765" s="16">
        <f t="shared" si="86"/>
        <v>34.537499999999291</v>
      </c>
      <c r="O2765" s="9">
        <f t="shared" si="87"/>
        <v>2.4692652730464557</v>
      </c>
    </row>
    <row r="2766" spans="14:15" x14ac:dyDescent="0.25">
      <c r="N2766" s="16">
        <f t="shared" si="86"/>
        <v>34.549999999999294</v>
      </c>
      <c r="O2766" s="9">
        <f t="shared" si="87"/>
        <v>2.4693355462514925</v>
      </c>
    </row>
    <row r="2767" spans="14:15" x14ac:dyDescent="0.25">
      <c r="N2767" s="16">
        <f t="shared" si="86"/>
        <v>34.562499999999297</v>
      </c>
      <c r="O2767" s="9">
        <f t="shared" si="87"/>
        <v>2.469405794036668</v>
      </c>
    </row>
    <row r="2768" spans="14:15" x14ac:dyDescent="0.25">
      <c r="N2768" s="16">
        <f t="shared" si="86"/>
        <v>34.574999999999299</v>
      </c>
      <c r="O2768" s="9">
        <f t="shared" si="87"/>
        <v>2.4694760164203657</v>
      </c>
    </row>
    <row r="2769" spans="14:15" x14ac:dyDescent="0.25">
      <c r="N2769" s="16">
        <f t="shared" si="86"/>
        <v>34.587499999999302</v>
      </c>
      <c r="O2769" s="9">
        <f t="shared" si="87"/>
        <v>2.4695462134209496</v>
      </c>
    </row>
    <row r="2770" spans="14:15" x14ac:dyDescent="0.25">
      <c r="N2770" s="16">
        <f t="shared" si="86"/>
        <v>34.599999999999305</v>
      </c>
      <c r="O2770" s="9">
        <f t="shared" si="87"/>
        <v>2.4696163850567627</v>
      </c>
    </row>
    <row r="2771" spans="14:15" x14ac:dyDescent="0.25">
      <c r="N2771" s="16">
        <f t="shared" si="86"/>
        <v>34.612499999999308</v>
      </c>
      <c r="O2771" s="9">
        <f t="shared" si="87"/>
        <v>2.4696865313461291</v>
      </c>
    </row>
    <row r="2772" spans="14:15" x14ac:dyDescent="0.25">
      <c r="N2772" s="16">
        <f t="shared" si="86"/>
        <v>34.624999999999311</v>
      </c>
      <c r="O2772" s="9">
        <f t="shared" si="87"/>
        <v>2.4697566523073533</v>
      </c>
    </row>
    <row r="2773" spans="14:15" x14ac:dyDescent="0.25">
      <c r="N2773" s="16">
        <f t="shared" si="86"/>
        <v>34.637499999999314</v>
      </c>
      <c r="O2773" s="9">
        <f t="shared" si="87"/>
        <v>2.4698267479587188</v>
      </c>
    </row>
    <row r="2774" spans="14:15" x14ac:dyDescent="0.25">
      <c r="N2774" s="16">
        <f t="shared" si="86"/>
        <v>34.649999999999316</v>
      </c>
      <c r="O2774" s="9">
        <f t="shared" si="87"/>
        <v>2.4698968183184906</v>
      </c>
    </row>
    <row r="2775" spans="14:15" x14ac:dyDescent="0.25">
      <c r="N2775" s="16">
        <f t="shared" si="86"/>
        <v>34.662499999999319</v>
      </c>
      <c r="O2775" s="9">
        <f t="shared" si="87"/>
        <v>2.4699668634049128</v>
      </c>
    </row>
    <row r="2776" spans="14:15" x14ac:dyDescent="0.25">
      <c r="N2776" s="16">
        <f t="shared" si="86"/>
        <v>34.674999999999322</v>
      </c>
      <c r="O2776" s="9">
        <f t="shared" si="87"/>
        <v>2.4700368832362103</v>
      </c>
    </row>
    <row r="2777" spans="14:15" x14ac:dyDescent="0.25">
      <c r="N2777" s="16">
        <f t="shared" si="86"/>
        <v>34.687499999999325</v>
      </c>
      <c r="O2777" s="9">
        <f t="shared" si="87"/>
        <v>2.4701068778305881</v>
      </c>
    </row>
    <row r="2778" spans="14:15" x14ac:dyDescent="0.25">
      <c r="N2778" s="16">
        <f t="shared" si="86"/>
        <v>34.699999999999328</v>
      </c>
      <c r="O2778" s="9">
        <f t="shared" si="87"/>
        <v>2.4701768472062327</v>
      </c>
    </row>
    <row r="2779" spans="14:15" x14ac:dyDescent="0.25">
      <c r="N2779" s="16">
        <f t="shared" si="86"/>
        <v>34.712499999999331</v>
      </c>
      <c r="O2779" s="9">
        <f t="shared" si="87"/>
        <v>2.4702467913813093</v>
      </c>
    </row>
    <row r="2780" spans="14:15" x14ac:dyDescent="0.25">
      <c r="N2780" s="16">
        <f t="shared" si="86"/>
        <v>34.724999999999334</v>
      </c>
      <c r="O2780" s="9">
        <f t="shared" si="87"/>
        <v>2.4703167103739636</v>
      </c>
    </row>
    <row r="2781" spans="14:15" x14ac:dyDescent="0.25">
      <c r="N2781" s="16">
        <f t="shared" si="86"/>
        <v>34.737499999999336</v>
      </c>
      <c r="O2781" s="9">
        <f t="shared" si="87"/>
        <v>2.4703866042023228</v>
      </c>
    </row>
    <row r="2782" spans="14:15" x14ac:dyDescent="0.25">
      <c r="N2782" s="16">
        <f t="shared" si="86"/>
        <v>34.749999999999339</v>
      </c>
      <c r="O2782" s="9">
        <f t="shared" si="87"/>
        <v>2.4704564728844938</v>
      </c>
    </row>
    <row r="2783" spans="14:15" x14ac:dyDescent="0.25">
      <c r="N2783" s="16">
        <f t="shared" si="86"/>
        <v>34.762499999999342</v>
      </c>
      <c r="O2783" s="9">
        <f t="shared" si="87"/>
        <v>2.4705263164385647</v>
      </c>
    </row>
    <row r="2784" spans="14:15" x14ac:dyDescent="0.25">
      <c r="N2784" s="16">
        <f t="shared" si="86"/>
        <v>34.774999999999345</v>
      </c>
      <c r="O2784" s="9">
        <f t="shared" si="87"/>
        <v>2.4705961348826024</v>
      </c>
    </row>
    <row r="2785" spans="14:15" x14ac:dyDescent="0.25">
      <c r="N2785" s="16">
        <f t="shared" si="86"/>
        <v>34.787499999999348</v>
      </c>
      <c r="O2785" s="9">
        <f t="shared" si="87"/>
        <v>2.4706659282346566</v>
      </c>
    </row>
    <row r="2786" spans="14:15" x14ac:dyDescent="0.25">
      <c r="N2786" s="16">
        <f t="shared" si="86"/>
        <v>34.799999999999351</v>
      </c>
      <c r="O2786" s="9">
        <f t="shared" si="87"/>
        <v>2.4707356965127558</v>
      </c>
    </row>
    <row r="2787" spans="14:15" x14ac:dyDescent="0.25">
      <c r="N2787" s="16">
        <f t="shared" si="86"/>
        <v>34.812499999999353</v>
      </c>
      <c r="O2787" s="9">
        <f t="shared" si="87"/>
        <v>2.4708054397349093</v>
      </c>
    </row>
    <row r="2788" spans="14:15" x14ac:dyDescent="0.25">
      <c r="N2788" s="16">
        <f t="shared" si="86"/>
        <v>34.824999999999356</v>
      </c>
      <c r="O2788" s="9">
        <f t="shared" si="87"/>
        <v>2.4708751579191084</v>
      </c>
    </row>
    <row r="2789" spans="14:15" x14ac:dyDescent="0.25">
      <c r="N2789" s="16">
        <f t="shared" si="86"/>
        <v>34.837499999999359</v>
      </c>
      <c r="O2789" s="9">
        <f t="shared" si="87"/>
        <v>2.4709448510833232</v>
      </c>
    </row>
    <row r="2790" spans="14:15" x14ac:dyDescent="0.25">
      <c r="N2790" s="16">
        <f t="shared" si="86"/>
        <v>34.849999999999362</v>
      </c>
      <c r="O2790" s="9">
        <f t="shared" si="87"/>
        <v>2.4710145192455055</v>
      </c>
    </row>
    <row r="2791" spans="14:15" x14ac:dyDescent="0.25">
      <c r="N2791" s="16">
        <f t="shared" si="86"/>
        <v>34.862499999999365</v>
      </c>
      <c r="O2791" s="9">
        <f t="shared" si="87"/>
        <v>2.4710841624235873</v>
      </c>
    </row>
    <row r="2792" spans="14:15" x14ac:dyDescent="0.25">
      <c r="N2792" s="16">
        <f t="shared" si="86"/>
        <v>34.874999999999368</v>
      </c>
      <c r="O2792" s="9">
        <f t="shared" si="87"/>
        <v>2.4711537806354817</v>
      </c>
    </row>
    <row r="2793" spans="14:15" x14ac:dyDescent="0.25">
      <c r="N2793" s="16">
        <f t="shared" si="86"/>
        <v>34.88749999999937</v>
      </c>
      <c r="O2793" s="9">
        <f t="shared" si="87"/>
        <v>2.4712233738990825</v>
      </c>
    </row>
    <row r="2794" spans="14:15" x14ac:dyDescent="0.25">
      <c r="N2794" s="16">
        <f t="shared" si="86"/>
        <v>34.899999999999373</v>
      </c>
      <c r="O2794" s="9">
        <f t="shared" si="87"/>
        <v>2.4712929422322643</v>
      </c>
    </row>
    <row r="2795" spans="14:15" x14ac:dyDescent="0.25">
      <c r="N2795" s="16">
        <f t="shared" si="86"/>
        <v>34.912499999999376</v>
      </c>
      <c r="O2795" s="9">
        <f t="shared" si="87"/>
        <v>2.4713624856528824</v>
      </c>
    </row>
    <row r="2796" spans="14:15" x14ac:dyDescent="0.25">
      <c r="N2796" s="16">
        <f t="shared" si="86"/>
        <v>34.924999999999379</v>
      </c>
      <c r="O2796" s="9">
        <f t="shared" si="87"/>
        <v>2.4714320041787721</v>
      </c>
    </row>
    <row r="2797" spans="14:15" x14ac:dyDescent="0.25">
      <c r="N2797" s="16">
        <f t="shared" si="86"/>
        <v>34.937499999999382</v>
      </c>
      <c r="O2797" s="9">
        <f t="shared" si="87"/>
        <v>2.4715014978277514</v>
      </c>
    </row>
    <row r="2798" spans="14:15" x14ac:dyDescent="0.25">
      <c r="N2798" s="16">
        <f t="shared" si="86"/>
        <v>34.949999999999385</v>
      </c>
      <c r="O2798" s="9">
        <f t="shared" si="87"/>
        <v>2.4715709666176178</v>
      </c>
    </row>
    <row r="2799" spans="14:15" x14ac:dyDescent="0.25">
      <c r="N2799" s="16">
        <f t="shared" si="86"/>
        <v>34.962499999999388</v>
      </c>
      <c r="O2799" s="9">
        <f t="shared" si="87"/>
        <v>2.4716404105661494</v>
      </c>
    </row>
    <row r="2800" spans="14:15" x14ac:dyDescent="0.25">
      <c r="N2800" s="16">
        <f t="shared" si="86"/>
        <v>34.97499999999939</v>
      </c>
      <c r="O2800" s="9">
        <f t="shared" si="87"/>
        <v>2.4717098296911066</v>
      </c>
    </row>
    <row r="2801" spans="14:15" x14ac:dyDescent="0.25">
      <c r="N2801" s="16">
        <f t="shared" si="86"/>
        <v>34.987499999999393</v>
      </c>
      <c r="O2801" s="9">
        <f t="shared" si="87"/>
        <v>2.4717792240102301</v>
      </c>
    </row>
    <row r="2802" spans="14:15" x14ac:dyDescent="0.25">
      <c r="N2802" s="16">
        <f t="shared" si="86"/>
        <v>34.999999999999396</v>
      </c>
      <c r="O2802" s="9">
        <f t="shared" si="87"/>
        <v>2.4718485935412411</v>
      </c>
    </row>
    <row r="2803" spans="14:15" x14ac:dyDescent="0.25">
      <c r="N2803" s="16">
        <f t="shared" si="86"/>
        <v>35.012499999999399</v>
      </c>
      <c r="O2803" s="9">
        <f t="shared" si="87"/>
        <v>2.4719179383018419</v>
      </c>
    </row>
    <row r="2804" spans="14:15" x14ac:dyDescent="0.25">
      <c r="N2804" s="16">
        <f t="shared" si="86"/>
        <v>35.024999999999402</v>
      </c>
      <c r="O2804" s="9">
        <f t="shared" si="87"/>
        <v>2.4719872583097171</v>
      </c>
    </row>
    <row r="2805" spans="14:15" x14ac:dyDescent="0.25">
      <c r="N2805" s="16">
        <f t="shared" si="86"/>
        <v>35.037499999999405</v>
      </c>
      <c r="O2805" s="9">
        <f t="shared" si="87"/>
        <v>2.4720565535825312</v>
      </c>
    </row>
    <row r="2806" spans="14:15" x14ac:dyDescent="0.25">
      <c r="N2806" s="16">
        <f t="shared" si="86"/>
        <v>35.049999999999407</v>
      </c>
      <c r="O2806" s="9">
        <f t="shared" si="87"/>
        <v>2.4721258241379291</v>
      </c>
    </row>
    <row r="2807" spans="14:15" x14ac:dyDescent="0.25">
      <c r="N2807" s="16">
        <f t="shared" si="86"/>
        <v>35.06249999999941</v>
      </c>
      <c r="O2807" s="9">
        <f t="shared" si="87"/>
        <v>2.4721950699935391</v>
      </c>
    </row>
    <row r="2808" spans="14:15" x14ac:dyDescent="0.25">
      <c r="N2808" s="16">
        <f t="shared" si="86"/>
        <v>35.074999999999413</v>
      </c>
      <c r="O2808" s="9">
        <f t="shared" si="87"/>
        <v>2.4722642911669683</v>
      </c>
    </row>
    <row r="2809" spans="14:15" x14ac:dyDescent="0.25">
      <c r="N2809" s="16">
        <f t="shared" si="86"/>
        <v>35.087499999999416</v>
      </c>
      <c r="O2809" s="9">
        <f t="shared" si="87"/>
        <v>2.4723334876758067</v>
      </c>
    </row>
    <row r="2810" spans="14:15" x14ac:dyDescent="0.25">
      <c r="N2810" s="16">
        <f t="shared" si="86"/>
        <v>35.099999999999419</v>
      </c>
      <c r="O2810" s="9">
        <f t="shared" si="87"/>
        <v>2.4724026595376243</v>
      </c>
    </row>
    <row r="2811" spans="14:15" x14ac:dyDescent="0.25">
      <c r="N2811" s="16">
        <f t="shared" si="86"/>
        <v>35.112499999999422</v>
      </c>
      <c r="O2811" s="9">
        <f t="shared" si="87"/>
        <v>2.4724718067699731</v>
      </c>
    </row>
    <row r="2812" spans="14:15" x14ac:dyDescent="0.25">
      <c r="N2812" s="16">
        <f t="shared" si="86"/>
        <v>35.124999999999424</v>
      </c>
      <c r="O2812" s="9">
        <f t="shared" si="87"/>
        <v>2.4725409293903864</v>
      </c>
    </row>
    <row r="2813" spans="14:15" x14ac:dyDescent="0.25">
      <c r="N2813" s="16">
        <f t="shared" si="86"/>
        <v>35.137499999999427</v>
      </c>
      <c r="O2813" s="9">
        <f t="shared" si="87"/>
        <v>2.4726100274163776</v>
      </c>
    </row>
    <row r="2814" spans="14:15" x14ac:dyDescent="0.25">
      <c r="N2814" s="16">
        <f t="shared" si="86"/>
        <v>35.14999999999943</v>
      </c>
      <c r="O2814" s="9">
        <f t="shared" si="87"/>
        <v>2.472679100865443</v>
      </c>
    </row>
    <row r="2815" spans="14:15" x14ac:dyDescent="0.25">
      <c r="N2815" s="16">
        <f t="shared" si="86"/>
        <v>35.162499999999433</v>
      </c>
      <c r="O2815" s="9">
        <f t="shared" si="87"/>
        <v>2.4727481497550592</v>
      </c>
    </row>
    <row r="2816" spans="14:15" x14ac:dyDescent="0.25">
      <c r="N2816" s="16">
        <f t="shared" si="86"/>
        <v>35.174999999999436</v>
      </c>
      <c r="O2816" s="9">
        <f t="shared" si="87"/>
        <v>2.4728171741026848</v>
      </c>
    </row>
    <row r="2817" spans="14:15" x14ac:dyDescent="0.25">
      <c r="N2817" s="16">
        <f t="shared" si="86"/>
        <v>35.187499999999439</v>
      </c>
      <c r="O2817" s="9">
        <f t="shared" si="87"/>
        <v>2.4728861739257595</v>
      </c>
    </row>
    <row r="2818" spans="14:15" x14ac:dyDescent="0.25">
      <c r="N2818" s="16">
        <f t="shared" si="86"/>
        <v>35.199999999999442</v>
      </c>
      <c r="O2818" s="9">
        <f t="shared" si="87"/>
        <v>2.4729551492417037</v>
      </c>
    </row>
    <row r="2819" spans="14:15" x14ac:dyDescent="0.25">
      <c r="N2819" s="16">
        <f t="shared" ref="N2819:N2882" si="88">N2818+$J$22</f>
        <v>35.212499999999444</v>
      </c>
      <c r="O2819" s="9">
        <f t="shared" ref="O2819:O2882" si="89">0.1942*LN(N2819)+1.7814</f>
        <v>2.4730241000679207</v>
      </c>
    </row>
    <row r="2820" spans="14:15" x14ac:dyDescent="0.25">
      <c r="N2820" s="16">
        <f t="shared" si="88"/>
        <v>35.224999999999447</v>
      </c>
      <c r="O2820" s="9">
        <f t="shared" si="89"/>
        <v>2.4730930264217941</v>
      </c>
    </row>
    <row r="2821" spans="14:15" x14ac:dyDescent="0.25">
      <c r="N2821" s="16">
        <f t="shared" si="88"/>
        <v>35.23749999999945</v>
      </c>
      <c r="O2821" s="9">
        <f t="shared" si="89"/>
        <v>2.4731619283206898</v>
      </c>
    </row>
    <row r="2822" spans="14:15" x14ac:dyDescent="0.25">
      <c r="N2822" s="16">
        <f t="shared" si="88"/>
        <v>35.249999999999453</v>
      </c>
      <c r="O2822" s="9">
        <f t="shared" si="89"/>
        <v>2.4732308057819545</v>
      </c>
    </row>
    <row r="2823" spans="14:15" x14ac:dyDescent="0.25">
      <c r="N2823" s="16">
        <f t="shared" si="88"/>
        <v>35.262499999999456</v>
      </c>
      <c r="O2823" s="9">
        <f t="shared" si="89"/>
        <v>2.473299658822917</v>
      </c>
    </row>
    <row r="2824" spans="14:15" x14ac:dyDescent="0.25">
      <c r="N2824" s="16">
        <f t="shared" si="88"/>
        <v>35.274999999999459</v>
      </c>
      <c r="O2824" s="9">
        <f t="shared" si="89"/>
        <v>2.4733684874608874</v>
      </c>
    </row>
    <row r="2825" spans="14:15" x14ac:dyDescent="0.25">
      <c r="N2825" s="16">
        <f t="shared" si="88"/>
        <v>35.287499999999461</v>
      </c>
      <c r="O2825" s="9">
        <f t="shared" si="89"/>
        <v>2.4734372917131568</v>
      </c>
    </row>
    <row r="2826" spans="14:15" x14ac:dyDescent="0.25">
      <c r="N2826" s="16">
        <f t="shared" si="88"/>
        <v>35.299999999999464</v>
      </c>
      <c r="O2826" s="9">
        <f t="shared" si="89"/>
        <v>2.4735060715969999</v>
      </c>
    </row>
    <row r="2827" spans="14:15" x14ac:dyDescent="0.25">
      <c r="N2827" s="16">
        <f t="shared" si="88"/>
        <v>35.312499999999467</v>
      </c>
      <c r="O2827" s="9">
        <f t="shared" si="89"/>
        <v>2.4735748271296707</v>
      </c>
    </row>
    <row r="2828" spans="14:15" x14ac:dyDescent="0.25">
      <c r="N2828" s="16">
        <f t="shared" si="88"/>
        <v>35.32499999999947</v>
      </c>
      <c r="O2828" s="9">
        <f t="shared" si="89"/>
        <v>2.4736435583284058</v>
      </c>
    </row>
    <row r="2829" spans="14:15" x14ac:dyDescent="0.25">
      <c r="N2829" s="16">
        <f t="shared" si="88"/>
        <v>35.337499999999473</v>
      </c>
      <c r="O2829" s="9">
        <f t="shared" si="89"/>
        <v>2.4737122652104246</v>
      </c>
    </row>
    <row r="2830" spans="14:15" x14ac:dyDescent="0.25">
      <c r="N2830" s="16">
        <f t="shared" si="88"/>
        <v>35.349999999999476</v>
      </c>
      <c r="O2830" s="9">
        <f t="shared" si="89"/>
        <v>2.4737809477929265</v>
      </c>
    </row>
    <row r="2831" spans="14:15" x14ac:dyDescent="0.25">
      <c r="N2831" s="16">
        <f t="shared" si="88"/>
        <v>35.362499999999478</v>
      </c>
      <c r="O2831" s="9">
        <f t="shared" si="89"/>
        <v>2.4738496060930939</v>
      </c>
    </row>
    <row r="2832" spans="14:15" x14ac:dyDescent="0.25">
      <c r="N2832" s="16">
        <f t="shared" si="88"/>
        <v>35.374999999999481</v>
      </c>
      <c r="O2832" s="9">
        <f t="shared" si="89"/>
        <v>2.4739182401280901</v>
      </c>
    </row>
    <row r="2833" spans="14:15" x14ac:dyDescent="0.25">
      <c r="N2833" s="16">
        <f t="shared" si="88"/>
        <v>35.387499999999484</v>
      </c>
      <c r="O2833" s="9">
        <f t="shared" si="89"/>
        <v>2.4739868499150606</v>
      </c>
    </row>
    <row r="2834" spans="14:15" x14ac:dyDescent="0.25">
      <c r="N2834" s="16">
        <f t="shared" si="88"/>
        <v>35.399999999999487</v>
      </c>
      <c r="O2834" s="9">
        <f t="shared" si="89"/>
        <v>2.4740554354711328</v>
      </c>
    </row>
    <row r="2835" spans="14:15" x14ac:dyDescent="0.25">
      <c r="N2835" s="16">
        <f t="shared" si="88"/>
        <v>35.41249999999949</v>
      </c>
      <c r="O2835" s="9">
        <f t="shared" si="89"/>
        <v>2.4741239968134159</v>
      </c>
    </row>
    <row r="2836" spans="14:15" x14ac:dyDescent="0.25">
      <c r="N2836" s="16">
        <f t="shared" si="88"/>
        <v>35.424999999999493</v>
      </c>
      <c r="O2836" s="9">
        <f t="shared" si="89"/>
        <v>2.474192533959001</v>
      </c>
    </row>
    <row r="2837" spans="14:15" x14ac:dyDescent="0.25">
      <c r="N2837" s="16">
        <f t="shared" si="88"/>
        <v>35.437499999999496</v>
      </c>
      <c r="O2837" s="9">
        <f t="shared" si="89"/>
        <v>2.4742610469249611</v>
      </c>
    </row>
    <row r="2838" spans="14:15" x14ac:dyDescent="0.25">
      <c r="N2838" s="16">
        <f t="shared" si="88"/>
        <v>35.449999999999498</v>
      </c>
      <c r="O2838" s="9">
        <f t="shared" si="89"/>
        <v>2.4743295357283515</v>
      </c>
    </row>
    <row r="2839" spans="14:15" x14ac:dyDescent="0.25">
      <c r="N2839" s="16">
        <f t="shared" si="88"/>
        <v>35.462499999999501</v>
      </c>
      <c r="O2839" s="9">
        <f t="shared" si="89"/>
        <v>2.4743980003862083</v>
      </c>
    </row>
    <row r="2840" spans="14:15" x14ac:dyDescent="0.25">
      <c r="N2840" s="16">
        <f t="shared" si="88"/>
        <v>35.474999999999504</v>
      </c>
      <c r="O2840" s="9">
        <f t="shared" si="89"/>
        <v>2.4744664409155512</v>
      </c>
    </row>
    <row r="2841" spans="14:15" x14ac:dyDescent="0.25">
      <c r="N2841" s="16">
        <f t="shared" si="88"/>
        <v>35.487499999999507</v>
      </c>
      <c r="O2841" s="9">
        <f t="shared" si="89"/>
        <v>2.4745348573333805</v>
      </c>
    </row>
    <row r="2842" spans="14:15" x14ac:dyDescent="0.25">
      <c r="N2842" s="16">
        <f t="shared" si="88"/>
        <v>35.49999999999951</v>
      </c>
      <c r="O2842" s="9">
        <f t="shared" si="89"/>
        <v>2.4746032496566794</v>
      </c>
    </row>
    <row r="2843" spans="14:15" x14ac:dyDescent="0.25">
      <c r="N2843" s="16">
        <f t="shared" si="88"/>
        <v>35.512499999999513</v>
      </c>
      <c r="O2843" s="9">
        <f t="shared" si="89"/>
        <v>2.4746716179024131</v>
      </c>
    </row>
    <row r="2844" spans="14:15" x14ac:dyDescent="0.25">
      <c r="N2844" s="16">
        <f t="shared" si="88"/>
        <v>35.524999999999515</v>
      </c>
      <c r="O2844" s="9">
        <f t="shared" si="89"/>
        <v>2.4747399620875279</v>
      </c>
    </row>
    <row r="2845" spans="14:15" x14ac:dyDescent="0.25">
      <c r="N2845" s="16">
        <f t="shared" si="88"/>
        <v>35.537499999999518</v>
      </c>
      <c r="O2845" s="9">
        <f t="shared" si="89"/>
        <v>2.4748082822289539</v>
      </c>
    </row>
    <row r="2846" spans="14:15" x14ac:dyDescent="0.25">
      <c r="N2846" s="16">
        <f t="shared" si="88"/>
        <v>35.549999999999521</v>
      </c>
      <c r="O2846" s="9">
        <f t="shared" si="89"/>
        <v>2.474876578343602</v>
      </c>
    </row>
    <row r="2847" spans="14:15" x14ac:dyDescent="0.25">
      <c r="N2847" s="16">
        <f t="shared" si="88"/>
        <v>35.562499999999524</v>
      </c>
      <c r="O2847" s="9">
        <f t="shared" si="89"/>
        <v>2.4749448504483658</v>
      </c>
    </row>
    <row r="2848" spans="14:15" x14ac:dyDescent="0.25">
      <c r="N2848" s="16">
        <f t="shared" si="88"/>
        <v>35.574999999999527</v>
      </c>
      <c r="O2848" s="9">
        <f t="shared" si="89"/>
        <v>2.4750130985601206</v>
      </c>
    </row>
    <row r="2849" spans="14:15" x14ac:dyDescent="0.25">
      <c r="N2849" s="16">
        <f t="shared" si="88"/>
        <v>35.58749999999953</v>
      </c>
      <c r="O2849" s="9">
        <f t="shared" si="89"/>
        <v>2.4750813226957247</v>
      </c>
    </row>
    <row r="2850" spans="14:15" x14ac:dyDescent="0.25">
      <c r="N2850" s="16">
        <f t="shared" si="88"/>
        <v>35.599999999999532</v>
      </c>
      <c r="O2850" s="9">
        <f t="shared" si="89"/>
        <v>2.4751495228720182</v>
      </c>
    </row>
    <row r="2851" spans="14:15" x14ac:dyDescent="0.25">
      <c r="N2851" s="16">
        <f t="shared" si="88"/>
        <v>35.612499999999535</v>
      </c>
      <c r="O2851" s="9">
        <f t="shared" si="89"/>
        <v>2.4752176991058237</v>
      </c>
    </row>
    <row r="2852" spans="14:15" x14ac:dyDescent="0.25">
      <c r="N2852" s="16">
        <f t="shared" si="88"/>
        <v>35.624999999999538</v>
      </c>
      <c r="O2852" s="9">
        <f t="shared" si="89"/>
        <v>2.4752858514139455</v>
      </c>
    </row>
    <row r="2853" spans="14:15" x14ac:dyDescent="0.25">
      <c r="N2853" s="16">
        <f t="shared" si="88"/>
        <v>35.637499999999541</v>
      </c>
      <c r="O2853" s="9">
        <f t="shared" si="89"/>
        <v>2.4753539798131707</v>
      </c>
    </row>
    <row r="2854" spans="14:15" x14ac:dyDescent="0.25">
      <c r="N2854" s="16">
        <f t="shared" si="88"/>
        <v>35.649999999999544</v>
      </c>
      <c r="O2854" s="9">
        <f t="shared" si="89"/>
        <v>2.475422084320269</v>
      </c>
    </row>
    <row r="2855" spans="14:15" x14ac:dyDescent="0.25">
      <c r="N2855" s="16">
        <f t="shared" si="88"/>
        <v>35.662499999999547</v>
      </c>
      <c r="O2855" s="9">
        <f t="shared" si="89"/>
        <v>2.4754901649519914</v>
      </c>
    </row>
    <row r="2856" spans="14:15" x14ac:dyDescent="0.25">
      <c r="N2856" s="16">
        <f t="shared" si="88"/>
        <v>35.67499999999955</v>
      </c>
      <c r="O2856" s="9">
        <f t="shared" si="89"/>
        <v>2.4755582217250729</v>
      </c>
    </row>
    <row r="2857" spans="14:15" x14ac:dyDescent="0.25">
      <c r="N2857" s="16">
        <f t="shared" si="88"/>
        <v>35.687499999999552</v>
      </c>
      <c r="O2857" s="9">
        <f t="shared" si="89"/>
        <v>2.4756262546562295</v>
      </c>
    </row>
    <row r="2858" spans="14:15" x14ac:dyDescent="0.25">
      <c r="N2858" s="16">
        <f t="shared" si="88"/>
        <v>35.699999999999555</v>
      </c>
      <c r="O2858" s="9">
        <f t="shared" si="89"/>
        <v>2.47569426376216</v>
      </c>
    </row>
    <row r="2859" spans="14:15" x14ac:dyDescent="0.25">
      <c r="N2859" s="16">
        <f t="shared" si="88"/>
        <v>35.712499999999558</v>
      </c>
      <c r="O2859" s="9">
        <f t="shared" si="89"/>
        <v>2.4757622490595459</v>
      </c>
    </row>
    <row r="2860" spans="14:15" x14ac:dyDescent="0.25">
      <c r="N2860" s="16">
        <f t="shared" si="88"/>
        <v>35.724999999999561</v>
      </c>
      <c r="O2860" s="9">
        <f t="shared" si="89"/>
        <v>2.4758302105650518</v>
      </c>
    </row>
    <row r="2861" spans="14:15" x14ac:dyDescent="0.25">
      <c r="N2861" s="16">
        <f t="shared" si="88"/>
        <v>35.737499999999564</v>
      </c>
      <c r="O2861" s="9">
        <f t="shared" si="89"/>
        <v>2.4758981482953231</v>
      </c>
    </row>
    <row r="2862" spans="14:15" x14ac:dyDescent="0.25">
      <c r="N2862" s="16">
        <f t="shared" si="88"/>
        <v>35.749999999999567</v>
      </c>
      <c r="O2862" s="9">
        <f t="shared" si="89"/>
        <v>2.475966062266989</v>
      </c>
    </row>
    <row r="2863" spans="14:15" x14ac:dyDescent="0.25">
      <c r="N2863" s="16">
        <f t="shared" si="88"/>
        <v>35.762499999999569</v>
      </c>
      <c r="O2863" s="9">
        <f t="shared" si="89"/>
        <v>2.4760339524966613</v>
      </c>
    </row>
    <row r="2864" spans="14:15" x14ac:dyDescent="0.25">
      <c r="N2864" s="16">
        <f t="shared" si="88"/>
        <v>35.774999999999572</v>
      </c>
      <c r="O2864" s="9">
        <f t="shared" si="89"/>
        <v>2.4761018190009341</v>
      </c>
    </row>
    <row r="2865" spans="14:15" x14ac:dyDescent="0.25">
      <c r="N2865" s="16">
        <f t="shared" si="88"/>
        <v>35.787499999999575</v>
      </c>
      <c r="O2865" s="9">
        <f t="shared" si="89"/>
        <v>2.476169661796384</v>
      </c>
    </row>
    <row r="2866" spans="14:15" x14ac:dyDescent="0.25">
      <c r="N2866" s="16">
        <f t="shared" si="88"/>
        <v>35.799999999999578</v>
      </c>
      <c r="O2866" s="9">
        <f t="shared" si="89"/>
        <v>2.4762374808995702</v>
      </c>
    </row>
    <row r="2867" spans="14:15" x14ac:dyDescent="0.25">
      <c r="N2867" s="16">
        <f t="shared" si="88"/>
        <v>35.812499999999581</v>
      </c>
      <c r="O2867" s="9">
        <f t="shared" si="89"/>
        <v>2.476305276327035</v>
      </c>
    </row>
    <row r="2868" spans="14:15" x14ac:dyDescent="0.25">
      <c r="N2868" s="16">
        <f t="shared" si="88"/>
        <v>35.824999999999584</v>
      </c>
      <c r="O2868" s="9">
        <f t="shared" si="89"/>
        <v>2.4763730480953026</v>
      </c>
    </row>
    <row r="2869" spans="14:15" x14ac:dyDescent="0.25">
      <c r="N2869" s="16">
        <f t="shared" si="88"/>
        <v>35.837499999999586</v>
      </c>
      <c r="O2869" s="9">
        <f t="shared" si="89"/>
        <v>2.4764407962208805</v>
      </c>
    </row>
    <row r="2870" spans="14:15" x14ac:dyDescent="0.25">
      <c r="N2870" s="16">
        <f t="shared" si="88"/>
        <v>35.849999999999589</v>
      </c>
      <c r="O2870" s="9">
        <f t="shared" si="89"/>
        <v>2.4765085207202588</v>
      </c>
    </row>
    <row r="2871" spans="14:15" x14ac:dyDescent="0.25">
      <c r="N2871" s="16">
        <f t="shared" si="88"/>
        <v>35.862499999999592</v>
      </c>
      <c r="O2871" s="9">
        <f t="shared" si="89"/>
        <v>2.4765762216099114</v>
      </c>
    </row>
    <row r="2872" spans="14:15" x14ac:dyDescent="0.25">
      <c r="N2872" s="16">
        <f t="shared" si="88"/>
        <v>35.874999999999595</v>
      </c>
      <c r="O2872" s="9">
        <f t="shared" si="89"/>
        <v>2.4766438989062922</v>
      </c>
    </row>
    <row r="2873" spans="14:15" x14ac:dyDescent="0.25">
      <c r="N2873" s="16">
        <f t="shared" si="88"/>
        <v>35.887499999999598</v>
      </c>
      <c r="O2873" s="9">
        <f t="shared" si="89"/>
        <v>2.476711552625841</v>
      </c>
    </row>
    <row r="2874" spans="14:15" x14ac:dyDescent="0.25">
      <c r="N2874" s="16">
        <f t="shared" si="88"/>
        <v>35.899999999999601</v>
      </c>
      <c r="O2874" s="9">
        <f t="shared" si="89"/>
        <v>2.4767791827849779</v>
      </c>
    </row>
    <row r="2875" spans="14:15" x14ac:dyDescent="0.25">
      <c r="N2875" s="16">
        <f t="shared" si="88"/>
        <v>35.912499999999604</v>
      </c>
      <c r="O2875" s="9">
        <f t="shared" si="89"/>
        <v>2.4768467894001081</v>
      </c>
    </row>
    <row r="2876" spans="14:15" x14ac:dyDescent="0.25">
      <c r="N2876" s="16">
        <f t="shared" si="88"/>
        <v>35.924999999999606</v>
      </c>
      <c r="O2876" s="9">
        <f t="shared" si="89"/>
        <v>2.4769143724876184</v>
      </c>
    </row>
    <row r="2877" spans="14:15" x14ac:dyDescent="0.25">
      <c r="N2877" s="16">
        <f t="shared" si="88"/>
        <v>35.937499999999609</v>
      </c>
      <c r="O2877" s="9">
        <f t="shared" si="89"/>
        <v>2.476981932063878</v>
      </c>
    </row>
    <row r="2878" spans="14:15" x14ac:dyDescent="0.25">
      <c r="N2878" s="16">
        <f t="shared" si="88"/>
        <v>35.949999999999612</v>
      </c>
      <c r="O2878" s="9">
        <f t="shared" si="89"/>
        <v>2.4770494681452404</v>
      </c>
    </row>
    <row r="2879" spans="14:15" x14ac:dyDescent="0.25">
      <c r="N2879" s="16">
        <f t="shared" si="88"/>
        <v>35.962499999999615</v>
      </c>
      <c r="O2879" s="9">
        <f t="shared" si="89"/>
        <v>2.4771169807480407</v>
      </c>
    </row>
    <row r="2880" spans="14:15" x14ac:dyDescent="0.25">
      <c r="N2880" s="16">
        <f t="shared" si="88"/>
        <v>35.974999999999618</v>
      </c>
      <c r="O2880" s="9">
        <f t="shared" si="89"/>
        <v>2.4771844698885985</v>
      </c>
    </row>
    <row r="2881" spans="14:15" x14ac:dyDescent="0.25">
      <c r="N2881" s="16">
        <f t="shared" si="88"/>
        <v>35.987499999999621</v>
      </c>
      <c r="O2881" s="9">
        <f t="shared" si="89"/>
        <v>2.4772519355832148</v>
      </c>
    </row>
    <row r="2882" spans="14:15" x14ac:dyDescent="0.25">
      <c r="N2882" s="16">
        <f t="shared" si="88"/>
        <v>35.999999999999623</v>
      </c>
      <c r="O2882" s="9">
        <f t="shared" si="89"/>
        <v>2.4773193778481746</v>
      </c>
    </row>
    <row r="2883" spans="14:15" x14ac:dyDescent="0.25">
      <c r="N2883" s="16">
        <f t="shared" ref="N2883:N2946" si="90">N2882+$J$22</f>
        <v>36.012499999999626</v>
      </c>
      <c r="O2883" s="9">
        <f t="shared" ref="O2883:O2946" si="91">0.1942*LN(N2883)+1.7814</f>
        <v>2.4773867966997458</v>
      </c>
    </row>
    <row r="2884" spans="14:15" x14ac:dyDescent="0.25">
      <c r="N2884" s="16">
        <f t="shared" si="90"/>
        <v>36.024999999999629</v>
      </c>
      <c r="O2884" s="9">
        <f t="shared" si="91"/>
        <v>2.4774541921541786</v>
      </c>
    </row>
    <row r="2885" spans="14:15" x14ac:dyDescent="0.25">
      <c r="N2885" s="16">
        <f t="shared" si="90"/>
        <v>36.037499999999632</v>
      </c>
      <c r="O2885" s="9">
        <f t="shared" si="91"/>
        <v>2.477521564227708</v>
      </c>
    </row>
    <row r="2886" spans="14:15" x14ac:dyDescent="0.25">
      <c r="N2886" s="16">
        <f t="shared" si="90"/>
        <v>36.049999999999635</v>
      </c>
      <c r="O2886" s="9">
        <f t="shared" si="91"/>
        <v>2.4775889129365503</v>
      </c>
    </row>
    <row r="2887" spans="14:15" x14ac:dyDescent="0.25">
      <c r="N2887" s="16">
        <f t="shared" si="90"/>
        <v>36.062499999999638</v>
      </c>
      <c r="O2887" s="9">
        <f t="shared" si="91"/>
        <v>2.4776562382969054</v>
      </c>
    </row>
    <row r="2888" spans="14:15" x14ac:dyDescent="0.25">
      <c r="N2888" s="16">
        <f t="shared" si="90"/>
        <v>36.07499999999964</v>
      </c>
      <c r="O2888" s="9">
        <f t="shared" si="91"/>
        <v>2.4777235403249573</v>
      </c>
    </row>
    <row r="2889" spans="14:15" x14ac:dyDescent="0.25">
      <c r="N2889" s="16">
        <f t="shared" si="90"/>
        <v>36.087499999999643</v>
      </c>
      <c r="O2889" s="9">
        <f t="shared" si="91"/>
        <v>2.4777908190368723</v>
      </c>
    </row>
    <row r="2890" spans="14:15" x14ac:dyDescent="0.25">
      <c r="N2890" s="16">
        <f t="shared" si="90"/>
        <v>36.099999999999646</v>
      </c>
      <c r="O2890" s="9">
        <f t="shared" si="91"/>
        <v>2.4778580744487999</v>
      </c>
    </row>
    <row r="2891" spans="14:15" x14ac:dyDescent="0.25">
      <c r="N2891" s="16">
        <f t="shared" si="90"/>
        <v>36.112499999999649</v>
      </c>
      <c r="O2891" s="9">
        <f t="shared" si="91"/>
        <v>2.4779253065768732</v>
      </c>
    </row>
    <row r="2892" spans="14:15" x14ac:dyDescent="0.25">
      <c r="N2892" s="16">
        <f t="shared" si="90"/>
        <v>36.124999999999652</v>
      </c>
      <c r="O2892" s="9">
        <f t="shared" si="91"/>
        <v>2.4779925154372084</v>
      </c>
    </row>
    <row r="2893" spans="14:15" x14ac:dyDescent="0.25">
      <c r="N2893" s="16">
        <f t="shared" si="90"/>
        <v>36.137499999999655</v>
      </c>
      <c r="O2893" s="9">
        <f t="shared" si="91"/>
        <v>2.4780597010459049</v>
      </c>
    </row>
    <row r="2894" spans="14:15" x14ac:dyDescent="0.25">
      <c r="N2894" s="16">
        <f t="shared" si="90"/>
        <v>36.149999999999658</v>
      </c>
      <c r="O2894" s="9">
        <f t="shared" si="91"/>
        <v>2.4781268634190452</v>
      </c>
    </row>
    <row r="2895" spans="14:15" x14ac:dyDescent="0.25">
      <c r="N2895" s="16">
        <f t="shared" si="90"/>
        <v>36.16249999999966</v>
      </c>
      <c r="O2895" s="9">
        <f t="shared" si="91"/>
        <v>2.4781940025726961</v>
      </c>
    </row>
    <row r="2896" spans="14:15" x14ac:dyDescent="0.25">
      <c r="N2896" s="16">
        <f t="shared" si="90"/>
        <v>36.174999999999663</v>
      </c>
      <c r="O2896" s="9">
        <f t="shared" si="91"/>
        <v>2.478261118522906</v>
      </c>
    </row>
    <row r="2897" spans="14:15" x14ac:dyDescent="0.25">
      <c r="N2897" s="16">
        <f t="shared" si="90"/>
        <v>36.187499999999666</v>
      </c>
      <c r="O2897" s="9">
        <f t="shared" si="91"/>
        <v>2.4783282112857083</v>
      </c>
    </row>
    <row r="2898" spans="14:15" x14ac:dyDescent="0.25">
      <c r="N2898" s="16">
        <f t="shared" si="90"/>
        <v>36.199999999999669</v>
      </c>
      <c r="O2898" s="9">
        <f t="shared" si="91"/>
        <v>2.4783952808771197</v>
      </c>
    </row>
    <row r="2899" spans="14:15" x14ac:dyDescent="0.25">
      <c r="N2899" s="16">
        <f t="shared" si="90"/>
        <v>36.212499999999672</v>
      </c>
      <c r="O2899" s="9">
        <f t="shared" si="91"/>
        <v>2.4784623273131383</v>
      </c>
    </row>
    <row r="2900" spans="14:15" x14ac:dyDescent="0.25">
      <c r="N2900" s="16">
        <f t="shared" si="90"/>
        <v>36.224999999999675</v>
      </c>
      <c r="O2900" s="9">
        <f t="shared" si="91"/>
        <v>2.4785293506097483</v>
      </c>
    </row>
    <row r="2901" spans="14:15" x14ac:dyDescent="0.25">
      <c r="N2901" s="16">
        <f t="shared" si="90"/>
        <v>36.237499999999677</v>
      </c>
      <c r="O2901" s="9">
        <f t="shared" si="91"/>
        <v>2.4785963507829161</v>
      </c>
    </row>
    <row r="2902" spans="14:15" x14ac:dyDescent="0.25">
      <c r="N2902" s="16">
        <f t="shared" si="90"/>
        <v>36.24999999999968</v>
      </c>
      <c r="O2902" s="9">
        <f t="shared" si="91"/>
        <v>2.478663327848591</v>
      </c>
    </row>
    <row r="2903" spans="14:15" x14ac:dyDescent="0.25">
      <c r="N2903" s="16">
        <f t="shared" si="90"/>
        <v>36.262499999999683</v>
      </c>
      <c r="O2903" s="9">
        <f t="shared" si="91"/>
        <v>2.478730281822707</v>
      </c>
    </row>
    <row r="2904" spans="14:15" x14ac:dyDescent="0.25">
      <c r="N2904" s="16">
        <f t="shared" si="90"/>
        <v>36.274999999999686</v>
      </c>
      <c r="O2904" s="9">
        <f t="shared" si="91"/>
        <v>2.4787972127211813</v>
      </c>
    </row>
    <row r="2905" spans="14:15" x14ac:dyDescent="0.25">
      <c r="N2905" s="16">
        <f t="shared" si="90"/>
        <v>36.287499999999689</v>
      </c>
      <c r="O2905" s="9">
        <f t="shared" si="91"/>
        <v>2.4788641205599138</v>
      </c>
    </row>
    <row r="2906" spans="14:15" x14ac:dyDescent="0.25">
      <c r="N2906" s="16">
        <f t="shared" si="90"/>
        <v>36.299999999999692</v>
      </c>
      <c r="O2906" s="9">
        <f t="shared" si="91"/>
        <v>2.4789310053547888</v>
      </c>
    </row>
    <row r="2907" spans="14:15" x14ac:dyDescent="0.25">
      <c r="N2907" s="16">
        <f t="shared" si="90"/>
        <v>36.312499999999694</v>
      </c>
      <c r="O2907" s="9">
        <f t="shared" si="91"/>
        <v>2.4789978671216741</v>
      </c>
    </row>
    <row r="2908" spans="14:15" x14ac:dyDescent="0.25">
      <c r="N2908" s="16">
        <f t="shared" si="90"/>
        <v>36.324999999999697</v>
      </c>
      <c r="O2908" s="9">
        <f t="shared" si="91"/>
        <v>2.479064705876421</v>
      </c>
    </row>
    <row r="2909" spans="14:15" x14ac:dyDescent="0.25">
      <c r="N2909" s="16">
        <f t="shared" si="90"/>
        <v>36.3374999999997</v>
      </c>
      <c r="O2909" s="9">
        <f t="shared" si="91"/>
        <v>2.4791315216348644</v>
      </c>
    </row>
    <row r="2910" spans="14:15" x14ac:dyDescent="0.25">
      <c r="N2910" s="16">
        <f t="shared" si="90"/>
        <v>36.349999999999703</v>
      </c>
      <c r="O2910" s="9">
        <f t="shared" si="91"/>
        <v>2.4791983144128231</v>
      </c>
    </row>
    <row r="2911" spans="14:15" x14ac:dyDescent="0.25">
      <c r="N2911" s="16">
        <f t="shared" si="90"/>
        <v>36.362499999999706</v>
      </c>
      <c r="O2911" s="9">
        <f t="shared" si="91"/>
        <v>2.4792650842260988</v>
      </c>
    </row>
    <row r="2912" spans="14:15" x14ac:dyDescent="0.25">
      <c r="N2912" s="16">
        <f t="shared" si="90"/>
        <v>36.374999999999709</v>
      </c>
      <c r="O2912" s="9">
        <f t="shared" si="91"/>
        <v>2.4793318310904784</v>
      </c>
    </row>
    <row r="2913" spans="14:15" x14ac:dyDescent="0.25">
      <c r="N2913" s="16">
        <f t="shared" si="90"/>
        <v>36.387499999999712</v>
      </c>
      <c r="O2913" s="9">
        <f t="shared" si="91"/>
        <v>2.4793985550217306</v>
      </c>
    </row>
    <row r="2914" spans="14:15" x14ac:dyDescent="0.25">
      <c r="N2914" s="16">
        <f t="shared" si="90"/>
        <v>36.399999999999714</v>
      </c>
      <c r="O2914" s="9">
        <f t="shared" si="91"/>
        <v>2.4794652560356099</v>
      </c>
    </row>
    <row r="2915" spans="14:15" x14ac:dyDescent="0.25">
      <c r="N2915" s="16">
        <f t="shared" si="90"/>
        <v>36.412499999999717</v>
      </c>
      <c r="O2915" s="9">
        <f t="shared" si="91"/>
        <v>2.479531934147853</v>
      </c>
    </row>
    <row r="2916" spans="14:15" x14ac:dyDescent="0.25">
      <c r="N2916" s="16">
        <f t="shared" si="90"/>
        <v>36.42499999999972</v>
      </c>
      <c r="O2916" s="9">
        <f t="shared" si="91"/>
        <v>2.4795985893741808</v>
      </c>
    </row>
    <row r="2917" spans="14:15" x14ac:dyDescent="0.25">
      <c r="N2917" s="16">
        <f t="shared" si="90"/>
        <v>36.437499999999723</v>
      </c>
      <c r="O2917" s="9">
        <f t="shared" si="91"/>
        <v>2.4796652217302988</v>
      </c>
    </row>
    <row r="2918" spans="14:15" x14ac:dyDescent="0.25">
      <c r="N2918" s="16">
        <f t="shared" si="90"/>
        <v>36.449999999999726</v>
      </c>
      <c r="O2918" s="9">
        <f t="shared" si="91"/>
        <v>2.479731831231895</v>
      </c>
    </row>
    <row r="2919" spans="14:15" x14ac:dyDescent="0.25">
      <c r="N2919" s="16">
        <f t="shared" si="90"/>
        <v>36.462499999999729</v>
      </c>
      <c r="O2919" s="9">
        <f t="shared" si="91"/>
        <v>2.4797984178946422</v>
      </c>
    </row>
    <row r="2920" spans="14:15" x14ac:dyDescent="0.25">
      <c r="N2920" s="16">
        <f t="shared" si="90"/>
        <v>36.474999999999731</v>
      </c>
      <c r="O2920" s="9">
        <f t="shared" si="91"/>
        <v>2.4798649817341971</v>
      </c>
    </row>
    <row r="2921" spans="14:15" x14ac:dyDescent="0.25">
      <c r="N2921" s="16">
        <f t="shared" si="90"/>
        <v>36.487499999999734</v>
      </c>
      <c r="O2921" s="9">
        <f t="shared" si="91"/>
        <v>2.4799315227661998</v>
      </c>
    </row>
    <row r="2922" spans="14:15" x14ac:dyDescent="0.25">
      <c r="N2922" s="16">
        <f t="shared" si="90"/>
        <v>36.499999999999737</v>
      </c>
      <c r="O2922" s="9">
        <f t="shared" si="91"/>
        <v>2.479998041006275</v>
      </c>
    </row>
    <row r="2923" spans="14:15" x14ac:dyDescent="0.25">
      <c r="N2923" s="16">
        <f t="shared" si="90"/>
        <v>36.51249999999974</v>
      </c>
      <c r="O2923" s="9">
        <f t="shared" si="91"/>
        <v>2.4800645364700302</v>
      </c>
    </row>
    <row r="2924" spans="14:15" x14ac:dyDescent="0.25">
      <c r="N2924" s="16">
        <f t="shared" si="90"/>
        <v>36.524999999999743</v>
      </c>
      <c r="O2924" s="9">
        <f t="shared" si="91"/>
        <v>2.480131009173058</v>
      </c>
    </row>
    <row r="2925" spans="14:15" x14ac:dyDescent="0.25">
      <c r="N2925" s="16">
        <f t="shared" si="90"/>
        <v>36.537499999999746</v>
      </c>
      <c r="O2925" s="9">
        <f t="shared" si="91"/>
        <v>2.480197459130935</v>
      </c>
    </row>
    <row r="2926" spans="14:15" x14ac:dyDescent="0.25">
      <c r="N2926" s="16">
        <f t="shared" si="90"/>
        <v>36.549999999999748</v>
      </c>
      <c r="O2926" s="9">
        <f t="shared" si="91"/>
        <v>2.4802638863592206</v>
      </c>
    </row>
    <row r="2927" spans="14:15" x14ac:dyDescent="0.25">
      <c r="N2927" s="16">
        <f t="shared" si="90"/>
        <v>36.562499999999751</v>
      </c>
      <c r="O2927" s="9">
        <f t="shared" si="91"/>
        <v>2.4803302908734599</v>
      </c>
    </row>
    <row r="2928" spans="14:15" x14ac:dyDescent="0.25">
      <c r="N2928" s="16">
        <f t="shared" si="90"/>
        <v>36.574999999999754</v>
      </c>
      <c r="O2928" s="9">
        <f t="shared" si="91"/>
        <v>2.4803966726891806</v>
      </c>
    </row>
    <row r="2929" spans="14:15" x14ac:dyDescent="0.25">
      <c r="N2929" s="16">
        <f t="shared" si="90"/>
        <v>36.587499999999757</v>
      </c>
      <c r="O2929" s="9">
        <f t="shared" si="91"/>
        <v>2.4804630318218952</v>
      </c>
    </row>
    <row r="2930" spans="14:15" x14ac:dyDescent="0.25">
      <c r="N2930" s="16">
        <f t="shared" si="90"/>
        <v>36.59999999999976</v>
      </c>
      <c r="O2930" s="9">
        <f t="shared" si="91"/>
        <v>2.4805293682871006</v>
      </c>
    </row>
    <row r="2931" spans="14:15" x14ac:dyDescent="0.25">
      <c r="N2931" s="16">
        <f t="shared" si="90"/>
        <v>36.612499999999763</v>
      </c>
      <c r="O2931" s="9">
        <f t="shared" si="91"/>
        <v>2.4805956821002768</v>
      </c>
    </row>
    <row r="2932" spans="14:15" x14ac:dyDescent="0.25">
      <c r="N2932" s="16">
        <f t="shared" si="90"/>
        <v>36.624999999999766</v>
      </c>
      <c r="O2932" s="9">
        <f t="shared" si="91"/>
        <v>2.4806619732768893</v>
      </c>
    </row>
    <row r="2933" spans="14:15" x14ac:dyDescent="0.25">
      <c r="N2933" s="16">
        <f t="shared" si="90"/>
        <v>36.637499999999768</v>
      </c>
      <c r="O2933" s="9">
        <f t="shared" si="91"/>
        <v>2.4807282418323862</v>
      </c>
    </row>
    <row r="2934" spans="14:15" x14ac:dyDescent="0.25">
      <c r="N2934" s="16">
        <f t="shared" si="90"/>
        <v>36.649999999999771</v>
      </c>
      <c r="O2934" s="9">
        <f t="shared" si="91"/>
        <v>2.4807944877822017</v>
      </c>
    </row>
    <row r="2935" spans="14:15" x14ac:dyDescent="0.25">
      <c r="N2935" s="16">
        <f t="shared" si="90"/>
        <v>36.662499999999774</v>
      </c>
      <c r="O2935" s="9">
        <f t="shared" si="91"/>
        <v>2.480860711141752</v>
      </c>
    </row>
    <row r="2936" spans="14:15" x14ac:dyDescent="0.25">
      <c r="N2936" s="16">
        <f t="shared" si="90"/>
        <v>36.674999999999777</v>
      </c>
      <c r="O2936" s="9">
        <f t="shared" si="91"/>
        <v>2.4809269119264394</v>
      </c>
    </row>
    <row r="2937" spans="14:15" x14ac:dyDescent="0.25">
      <c r="N2937" s="16">
        <f t="shared" si="90"/>
        <v>36.68749999999978</v>
      </c>
      <c r="O2937" s="9">
        <f t="shared" si="91"/>
        <v>2.4809930901516499</v>
      </c>
    </row>
    <row r="2938" spans="14:15" x14ac:dyDescent="0.25">
      <c r="N2938" s="16">
        <f t="shared" si="90"/>
        <v>36.699999999999783</v>
      </c>
      <c r="O2938" s="9">
        <f t="shared" si="91"/>
        <v>2.4810592458327529</v>
      </c>
    </row>
    <row r="2939" spans="14:15" x14ac:dyDescent="0.25">
      <c r="N2939" s="16">
        <f t="shared" si="90"/>
        <v>36.712499999999785</v>
      </c>
      <c r="O2939" s="9">
        <f t="shared" si="91"/>
        <v>2.4811253789851033</v>
      </c>
    </row>
    <row r="2940" spans="14:15" x14ac:dyDescent="0.25">
      <c r="N2940" s="16">
        <f t="shared" si="90"/>
        <v>36.724999999999788</v>
      </c>
      <c r="O2940" s="9">
        <f t="shared" si="91"/>
        <v>2.4811914896240395</v>
      </c>
    </row>
    <row r="2941" spans="14:15" x14ac:dyDescent="0.25">
      <c r="N2941" s="16">
        <f t="shared" si="90"/>
        <v>36.737499999999791</v>
      </c>
      <c r="O2941" s="9">
        <f t="shared" si="91"/>
        <v>2.4812575777648851</v>
      </c>
    </row>
    <row r="2942" spans="14:15" x14ac:dyDescent="0.25">
      <c r="N2942" s="16">
        <f t="shared" si="90"/>
        <v>36.749999999999794</v>
      </c>
      <c r="O2942" s="9">
        <f t="shared" si="91"/>
        <v>2.4813236434229466</v>
      </c>
    </row>
    <row r="2943" spans="14:15" x14ac:dyDescent="0.25">
      <c r="N2943" s="16">
        <f t="shared" si="90"/>
        <v>36.762499999999797</v>
      </c>
      <c r="O2943" s="9">
        <f t="shared" si="91"/>
        <v>2.4813896866135172</v>
      </c>
    </row>
    <row r="2944" spans="14:15" x14ac:dyDescent="0.25">
      <c r="N2944" s="16">
        <f t="shared" si="90"/>
        <v>36.7749999999998</v>
      </c>
      <c r="O2944" s="9">
        <f t="shared" si="91"/>
        <v>2.4814557073518717</v>
      </c>
    </row>
    <row r="2945" spans="14:15" x14ac:dyDescent="0.25">
      <c r="N2945" s="16">
        <f t="shared" si="90"/>
        <v>36.787499999999802</v>
      </c>
      <c r="O2945" s="9">
        <f t="shared" si="91"/>
        <v>2.4815217056532717</v>
      </c>
    </row>
    <row r="2946" spans="14:15" x14ac:dyDescent="0.25">
      <c r="N2946" s="16">
        <f t="shared" si="90"/>
        <v>36.799999999999805</v>
      </c>
      <c r="O2946" s="9">
        <f t="shared" si="91"/>
        <v>2.4815876815329618</v>
      </c>
    </row>
    <row r="2947" spans="14:15" x14ac:dyDescent="0.25">
      <c r="N2947" s="16">
        <f t="shared" ref="N2947:N3010" si="92">N2946+$J$22</f>
        <v>36.812499999999808</v>
      </c>
      <c r="O2947" s="9">
        <f t="shared" ref="O2947:O3010" si="93">0.1942*LN(N2947)+1.7814</f>
        <v>2.4816536350061718</v>
      </c>
    </row>
    <row r="2948" spans="14:15" x14ac:dyDescent="0.25">
      <c r="N2948" s="16">
        <f t="shared" si="92"/>
        <v>36.824999999999811</v>
      </c>
      <c r="O2948" s="9">
        <f t="shared" si="93"/>
        <v>2.4817195660881155</v>
      </c>
    </row>
    <row r="2949" spans="14:15" x14ac:dyDescent="0.25">
      <c r="N2949" s="16">
        <f t="shared" si="92"/>
        <v>36.837499999999814</v>
      </c>
      <c r="O2949" s="9">
        <f t="shared" si="93"/>
        <v>2.4817854747939916</v>
      </c>
    </row>
    <row r="2950" spans="14:15" x14ac:dyDescent="0.25">
      <c r="N2950" s="16">
        <f t="shared" si="92"/>
        <v>36.849999999999817</v>
      </c>
      <c r="O2950" s="9">
        <f t="shared" si="93"/>
        <v>2.4818513611389834</v>
      </c>
    </row>
    <row r="2951" spans="14:15" x14ac:dyDescent="0.25">
      <c r="N2951" s="16">
        <f t="shared" si="92"/>
        <v>36.86249999999982</v>
      </c>
      <c r="O2951" s="9">
        <f t="shared" si="93"/>
        <v>2.481917225138258</v>
      </c>
    </row>
    <row r="2952" spans="14:15" x14ac:dyDescent="0.25">
      <c r="N2952" s="16">
        <f t="shared" si="92"/>
        <v>36.874999999999822</v>
      </c>
      <c r="O2952" s="9">
        <f t="shared" si="93"/>
        <v>2.481983066806968</v>
      </c>
    </row>
    <row r="2953" spans="14:15" x14ac:dyDescent="0.25">
      <c r="N2953" s="16">
        <f t="shared" si="92"/>
        <v>36.887499999999825</v>
      </c>
      <c r="O2953" s="9">
        <f t="shared" si="93"/>
        <v>2.4820488861602503</v>
      </c>
    </row>
    <row r="2954" spans="14:15" x14ac:dyDescent="0.25">
      <c r="N2954" s="16">
        <f t="shared" si="92"/>
        <v>36.899999999999828</v>
      </c>
      <c r="O2954" s="9">
        <f t="shared" si="93"/>
        <v>2.4821146832132257</v>
      </c>
    </row>
    <row r="2955" spans="14:15" x14ac:dyDescent="0.25">
      <c r="N2955" s="16">
        <f t="shared" si="92"/>
        <v>36.912499999999831</v>
      </c>
      <c r="O2955" s="9">
        <f t="shared" si="93"/>
        <v>2.4821804579810012</v>
      </c>
    </row>
    <row r="2956" spans="14:15" x14ac:dyDescent="0.25">
      <c r="N2956" s="16">
        <f t="shared" si="92"/>
        <v>36.924999999999834</v>
      </c>
      <c r="O2956" s="9">
        <f t="shared" si="93"/>
        <v>2.4822462104786669</v>
      </c>
    </row>
    <row r="2957" spans="14:15" x14ac:dyDescent="0.25">
      <c r="N2957" s="16">
        <f t="shared" si="92"/>
        <v>36.937499999999837</v>
      </c>
      <c r="O2957" s="9">
        <f t="shared" si="93"/>
        <v>2.4823119407212979</v>
      </c>
    </row>
    <row r="2958" spans="14:15" x14ac:dyDescent="0.25">
      <c r="N2958" s="16">
        <f t="shared" si="92"/>
        <v>36.949999999999839</v>
      </c>
      <c r="O2958" s="9">
        <f t="shared" si="93"/>
        <v>2.4823776487239551</v>
      </c>
    </row>
    <row r="2959" spans="14:15" x14ac:dyDescent="0.25">
      <c r="N2959" s="16">
        <f t="shared" si="92"/>
        <v>36.962499999999842</v>
      </c>
      <c r="O2959" s="9">
        <f t="shared" si="93"/>
        <v>2.4824433345016823</v>
      </c>
    </row>
    <row r="2960" spans="14:15" x14ac:dyDescent="0.25">
      <c r="N2960" s="16">
        <f t="shared" si="92"/>
        <v>36.974999999999845</v>
      </c>
      <c r="O2960" s="9">
        <f t="shared" si="93"/>
        <v>2.4825089980695103</v>
      </c>
    </row>
    <row r="2961" spans="14:15" x14ac:dyDescent="0.25">
      <c r="N2961" s="16">
        <f t="shared" si="92"/>
        <v>36.987499999999848</v>
      </c>
      <c r="O2961" s="9">
        <f t="shared" si="93"/>
        <v>2.4825746394424524</v>
      </c>
    </row>
    <row r="2962" spans="14:15" x14ac:dyDescent="0.25">
      <c r="N2962" s="16">
        <f t="shared" si="92"/>
        <v>36.999999999999851</v>
      </c>
      <c r="O2962" s="9">
        <f t="shared" si="93"/>
        <v>2.4826402586355076</v>
      </c>
    </row>
    <row r="2963" spans="14:15" x14ac:dyDescent="0.25">
      <c r="N2963" s="16">
        <f t="shared" si="92"/>
        <v>37.012499999999854</v>
      </c>
      <c r="O2963" s="9">
        <f t="shared" si="93"/>
        <v>2.4827058556636605</v>
      </c>
    </row>
    <row r="2964" spans="14:15" x14ac:dyDescent="0.25">
      <c r="N2964" s="16">
        <f t="shared" si="92"/>
        <v>37.024999999999856</v>
      </c>
      <c r="O2964" s="9">
        <f t="shared" si="93"/>
        <v>2.4827714305418795</v>
      </c>
    </row>
    <row r="2965" spans="14:15" x14ac:dyDescent="0.25">
      <c r="N2965" s="16">
        <f t="shared" si="92"/>
        <v>37.037499999999859</v>
      </c>
      <c r="O2965" s="9">
        <f t="shared" si="93"/>
        <v>2.482836983285118</v>
      </c>
    </row>
    <row r="2966" spans="14:15" x14ac:dyDescent="0.25">
      <c r="N2966" s="16">
        <f t="shared" si="92"/>
        <v>37.049999999999862</v>
      </c>
      <c r="O2966" s="9">
        <f t="shared" si="93"/>
        <v>2.4829025139083143</v>
      </c>
    </row>
    <row r="2967" spans="14:15" x14ac:dyDescent="0.25">
      <c r="N2967" s="16">
        <f t="shared" si="92"/>
        <v>37.062499999999865</v>
      </c>
      <c r="O2967" s="9">
        <f t="shared" si="93"/>
        <v>2.4829680224263924</v>
      </c>
    </row>
    <row r="2968" spans="14:15" x14ac:dyDescent="0.25">
      <c r="N2968" s="16">
        <f t="shared" si="92"/>
        <v>37.074999999999868</v>
      </c>
      <c r="O2968" s="9">
        <f t="shared" si="93"/>
        <v>2.4830335088542594</v>
      </c>
    </row>
    <row r="2969" spans="14:15" x14ac:dyDescent="0.25">
      <c r="N2969" s="16">
        <f t="shared" si="92"/>
        <v>37.087499999999871</v>
      </c>
      <c r="O2969" s="9">
        <f t="shared" si="93"/>
        <v>2.4830989732068094</v>
      </c>
    </row>
    <row r="2970" spans="14:15" x14ac:dyDescent="0.25">
      <c r="N2970" s="16">
        <f t="shared" si="92"/>
        <v>37.099999999999874</v>
      </c>
      <c r="O2970" s="9">
        <f t="shared" si="93"/>
        <v>2.4831644154989196</v>
      </c>
    </row>
    <row r="2971" spans="14:15" x14ac:dyDescent="0.25">
      <c r="N2971" s="16">
        <f t="shared" si="92"/>
        <v>37.112499999999876</v>
      </c>
      <c r="O2971" s="9">
        <f t="shared" si="93"/>
        <v>2.4832298357454539</v>
      </c>
    </row>
    <row r="2972" spans="14:15" x14ac:dyDescent="0.25">
      <c r="N2972" s="16">
        <f t="shared" si="92"/>
        <v>37.124999999999879</v>
      </c>
      <c r="O2972" s="9">
        <f t="shared" si="93"/>
        <v>2.4832952339612597</v>
      </c>
    </row>
    <row r="2973" spans="14:15" x14ac:dyDescent="0.25">
      <c r="N2973" s="16">
        <f t="shared" si="92"/>
        <v>37.137499999999882</v>
      </c>
      <c r="O2973" s="9">
        <f t="shared" si="93"/>
        <v>2.4833606101611698</v>
      </c>
    </row>
    <row r="2974" spans="14:15" x14ac:dyDescent="0.25">
      <c r="N2974" s="16">
        <f t="shared" si="92"/>
        <v>37.149999999999885</v>
      </c>
      <c r="O2974" s="9">
        <f t="shared" si="93"/>
        <v>2.4834259643600034</v>
      </c>
    </row>
    <row r="2975" spans="14:15" x14ac:dyDescent="0.25">
      <c r="N2975" s="16">
        <f t="shared" si="92"/>
        <v>37.162499999999888</v>
      </c>
      <c r="O2975" s="9">
        <f t="shared" si="93"/>
        <v>2.4834912965725624</v>
      </c>
    </row>
    <row r="2976" spans="14:15" x14ac:dyDescent="0.25">
      <c r="N2976" s="16">
        <f t="shared" si="92"/>
        <v>37.174999999999891</v>
      </c>
      <c r="O2976" s="9">
        <f t="shared" si="93"/>
        <v>2.483556606813635</v>
      </c>
    </row>
    <row r="2977" spans="14:15" x14ac:dyDescent="0.25">
      <c r="N2977" s="16">
        <f t="shared" si="92"/>
        <v>37.187499999999893</v>
      </c>
      <c r="O2977" s="9">
        <f t="shared" si="93"/>
        <v>2.4836218950979951</v>
      </c>
    </row>
    <row r="2978" spans="14:15" x14ac:dyDescent="0.25">
      <c r="N2978" s="16">
        <f t="shared" si="92"/>
        <v>37.199999999999896</v>
      </c>
      <c r="O2978" s="9">
        <f t="shared" si="93"/>
        <v>2.4836871614404012</v>
      </c>
    </row>
    <row r="2979" spans="14:15" x14ac:dyDescent="0.25">
      <c r="N2979" s="16">
        <f t="shared" si="92"/>
        <v>37.212499999999899</v>
      </c>
      <c r="O2979" s="9">
        <f t="shared" si="93"/>
        <v>2.4837524058555953</v>
      </c>
    </row>
    <row r="2980" spans="14:15" x14ac:dyDescent="0.25">
      <c r="N2980" s="16">
        <f t="shared" si="92"/>
        <v>37.224999999999902</v>
      </c>
      <c r="O2980" s="9">
        <f t="shared" si="93"/>
        <v>2.4838176283583078</v>
      </c>
    </row>
    <row r="2981" spans="14:15" x14ac:dyDescent="0.25">
      <c r="N2981" s="16">
        <f t="shared" si="92"/>
        <v>37.237499999999905</v>
      </c>
      <c r="O2981" s="9">
        <f t="shared" si="93"/>
        <v>2.4838828289632513</v>
      </c>
    </row>
    <row r="2982" spans="14:15" x14ac:dyDescent="0.25">
      <c r="N2982" s="16">
        <f t="shared" si="92"/>
        <v>37.249999999999908</v>
      </c>
      <c r="O2982" s="9">
        <f t="shared" si="93"/>
        <v>2.4839480076851252</v>
      </c>
    </row>
    <row r="2983" spans="14:15" x14ac:dyDescent="0.25">
      <c r="N2983" s="16">
        <f t="shared" si="92"/>
        <v>37.26249999999991</v>
      </c>
      <c r="O2983" s="9">
        <f t="shared" si="93"/>
        <v>2.4840131645386134</v>
      </c>
    </row>
    <row r="2984" spans="14:15" x14ac:dyDescent="0.25">
      <c r="N2984" s="16">
        <f t="shared" si="92"/>
        <v>37.274999999999913</v>
      </c>
      <c r="O2984" s="9">
        <f t="shared" si="93"/>
        <v>2.4840782995383854</v>
      </c>
    </row>
    <row r="2985" spans="14:15" x14ac:dyDescent="0.25">
      <c r="N2985" s="16">
        <f t="shared" si="92"/>
        <v>37.287499999999916</v>
      </c>
      <c r="O2985" s="9">
        <f t="shared" si="93"/>
        <v>2.4841434126990958</v>
      </c>
    </row>
    <row r="2986" spans="14:15" x14ac:dyDescent="0.25">
      <c r="N2986" s="16">
        <f t="shared" si="92"/>
        <v>37.299999999999919</v>
      </c>
      <c r="O2986" s="9">
        <f t="shared" si="93"/>
        <v>2.4842085040353852</v>
      </c>
    </row>
    <row r="2987" spans="14:15" x14ac:dyDescent="0.25">
      <c r="N2987" s="16">
        <f t="shared" si="92"/>
        <v>37.312499999999922</v>
      </c>
      <c r="O2987" s="9">
        <f t="shared" si="93"/>
        <v>2.4842735735618775</v>
      </c>
    </row>
    <row r="2988" spans="14:15" x14ac:dyDescent="0.25">
      <c r="N2988" s="16">
        <f t="shared" si="92"/>
        <v>37.324999999999925</v>
      </c>
      <c r="O2988" s="9">
        <f t="shared" si="93"/>
        <v>2.4843386212931842</v>
      </c>
    </row>
    <row r="2989" spans="14:15" x14ac:dyDescent="0.25">
      <c r="N2989" s="16">
        <f t="shared" si="92"/>
        <v>37.337499999999928</v>
      </c>
      <c r="O2989" s="9">
        <f t="shared" si="93"/>
        <v>2.4844036472439006</v>
      </c>
    </row>
    <row r="2990" spans="14:15" x14ac:dyDescent="0.25">
      <c r="N2990" s="16">
        <f t="shared" si="92"/>
        <v>37.34999999999993</v>
      </c>
      <c r="O2990" s="9">
        <f t="shared" si="93"/>
        <v>2.4844686514286076</v>
      </c>
    </row>
    <row r="2991" spans="14:15" x14ac:dyDescent="0.25">
      <c r="N2991" s="16">
        <f t="shared" si="92"/>
        <v>37.362499999999933</v>
      </c>
      <c r="O2991" s="9">
        <f t="shared" si="93"/>
        <v>2.4845336338618726</v>
      </c>
    </row>
    <row r="2992" spans="14:15" x14ac:dyDescent="0.25">
      <c r="N2992" s="16">
        <f t="shared" si="92"/>
        <v>37.374999999999936</v>
      </c>
      <c r="O2992" s="9">
        <f t="shared" si="93"/>
        <v>2.4845985945582472</v>
      </c>
    </row>
    <row r="2993" spans="14:15" x14ac:dyDescent="0.25">
      <c r="N2993" s="16">
        <f t="shared" si="92"/>
        <v>37.387499999999939</v>
      </c>
      <c r="O2993" s="9">
        <f t="shared" si="93"/>
        <v>2.484663533532268</v>
      </c>
    </row>
    <row r="2994" spans="14:15" x14ac:dyDescent="0.25">
      <c r="N2994" s="16">
        <f t="shared" si="92"/>
        <v>37.399999999999942</v>
      </c>
      <c r="O2994" s="9">
        <f t="shared" si="93"/>
        <v>2.4847284507984582</v>
      </c>
    </row>
    <row r="2995" spans="14:15" x14ac:dyDescent="0.25">
      <c r="N2995" s="16">
        <f t="shared" si="92"/>
        <v>37.412499999999945</v>
      </c>
      <c r="O2995" s="9">
        <f t="shared" si="93"/>
        <v>2.4847933463713261</v>
      </c>
    </row>
    <row r="2996" spans="14:15" x14ac:dyDescent="0.25">
      <c r="N2996" s="16">
        <f t="shared" si="92"/>
        <v>37.424999999999947</v>
      </c>
      <c r="O2996" s="9">
        <f t="shared" si="93"/>
        <v>2.4848582202653651</v>
      </c>
    </row>
    <row r="2997" spans="14:15" x14ac:dyDescent="0.25">
      <c r="N2997" s="16">
        <f t="shared" si="92"/>
        <v>37.43749999999995</v>
      </c>
      <c r="O2997" s="9">
        <f t="shared" si="93"/>
        <v>2.4849230724950546</v>
      </c>
    </row>
    <row r="2998" spans="14:15" x14ac:dyDescent="0.25">
      <c r="N2998" s="16">
        <f t="shared" si="92"/>
        <v>37.449999999999953</v>
      </c>
      <c r="O2998" s="9">
        <f t="shared" si="93"/>
        <v>2.4849879030748587</v>
      </c>
    </row>
    <row r="2999" spans="14:15" x14ac:dyDescent="0.25">
      <c r="N2999" s="16">
        <f t="shared" si="92"/>
        <v>37.462499999999956</v>
      </c>
      <c r="O2999" s="9">
        <f t="shared" si="93"/>
        <v>2.4850527120192281</v>
      </c>
    </row>
    <row r="3000" spans="14:15" x14ac:dyDescent="0.25">
      <c r="N3000" s="16">
        <f t="shared" si="92"/>
        <v>37.474999999999959</v>
      </c>
      <c r="O3000" s="9">
        <f t="shared" si="93"/>
        <v>2.4851174993425982</v>
      </c>
    </row>
    <row r="3001" spans="14:15" x14ac:dyDescent="0.25">
      <c r="N3001" s="16">
        <f t="shared" si="92"/>
        <v>37.487499999999962</v>
      </c>
      <c r="O3001" s="9">
        <f t="shared" si="93"/>
        <v>2.4851822650593896</v>
      </c>
    </row>
    <row r="3002" spans="14:15" x14ac:dyDescent="0.25">
      <c r="N3002" s="16">
        <f t="shared" si="92"/>
        <v>37.499999999999964</v>
      </c>
      <c r="O3002" s="9">
        <f t="shared" si="93"/>
        <v>2.4852470091840102</v>
      </c>
    </row>
    <row r="3003" spans="14:15" x14ac:dyDescent="0.25">
      <c r="N3003" s="16">
        <f t="shared" si="92"/>
        <v>37.512499999999967</v>
      </c>
      <c r="O3003" s="9">
        <f t="shared" si="93"/>
        <v>2.4853117317308513</v>
      </c>
    </row>
    <row r="3004" spans="14:15" x14ac:dyDescent="0.25">
      <c r="N3004" s="16">
        <f t="shared" si="92"/>
        <v>37.52499999999997</v>
      </c>
      <c r="O3004" s="9">
        <f t="shared" si="93"/>
        <v>2.485376432714292</v>
      </c>
    </row>
    <row r="3005" spans="14:15" x14ac:dyDescent="0.25">
      <c r="N3005" s="16">
        <f t="shared" si="92"/>
        <v>37.537499999999973</v>
      </c>
      <c r="O3005" s="9">
        <f t="shared" si="93"/>
        <v>2.485441112148695</v>
      </c>
    </row>
    <row r="3006" spans="14:15" x14ac:dyDescent="0.25">
      <c r="N3006" s="16">
        <f t="shared" si="92"/>
        <v>37.549999999999976</v>
      </c>
      <c r="O3006" s="9">
        <f t="shared" si="93"/>
        <v>2.4855057700484098</v>
      </c>
    </row>
    <row r="3007" spans="14:15" x14ac:dyDescent="0.25">
      <c r="N3007" s="16">
        <f t="shared" si="92"/>
        <v>37.562499999999979</v>
      </c>
      <c r="O3007" s="9">
        <f t="shared" si="93"/>
        <v>2.4855704064277719</v>
      </c>
    </row>
    <row r="3008" spans="14:15" x14ac:dyDescent="0.25">
      <c r="N3008" s="16">
        <f t="shared" si="92"/>
        <v>37.574999999999982</v>
      </c>
      <c r="O3008" s="9">
        <f t="shared" si="93"/>
        <v>2.4856350213011011</v>
      </c>
    </row>
    <row r="3009" spans="14:15" x14ac:dyDescent="0.25">
      <c r="N3009" s="16">
        <f t="shared" si="92"/>
        <v>37.587499999999984</v>
      </c>
      <c r="O3009" s="9">
        <f t="shared" si="93"/>
        <v>2.4856996146827046</v>
      </c>
    </row>
    <row r="3010" spans="14:15" x14ac:dyDescent="0.25">
      <c r="N3010" s="16">
        <f t="shared" si="92"/>
        <v>37.599999999999987</v>
      </c>
      <c r="O3010" s="9">
        <f t="shared" si="93"/>
        <v>2.485764186586874</v>
      </c>
    </row>
    <row r="3011" spans="14:15" x14ac:dyDescent="0.25">
      <c r="N3011" s="16">
        <f t="shared" ref="N3011:N3074" si="94">N3010+$J$22</f>
        <v>37.61249999999999</v>
      </c>
      <c r="O3011" s="9">
        <f t="shared" ref="O3011:O3074" si="95">0.1942*LN(N3011)+1.7814</f>
        <v>2.4858287370278873</v>
      </c>
    </row>
    <row r="3012" spans="14:15" x14ac:dyDescent="0.25">
      <c r="N3012" s="16">
        <f t="shared" si="94"/>
        <v>37.624999999999993</v>
      </c>
      <c r="O3012" s="9">
        <f t="shared" si="95"/>
        <v>2.4858932660200077</v>
      </c>
    </row>
    <row r="3013" spans="14:15" x14ac:dyDescent="0.25">
      <c r="N3013" s="16">
        <f t="shared" si="94"/>
        <v>37.637499999999996</v>
      </c>
      <c r="O3013" s="9">
        <f t="shared" si="95"/>
        <v>2.4859577735774852</v>
      </c>
    </row>
    <row r="3014" spans="14:15" x14ac:dyDescent="0.25">
      <c r="N3014" s="16">
        <f t="shared" si="94"/>
        <v>37.65</v>
      </c>
      <c r="O3014" s="9">
        <f t="shared" si="95"/>
        <v>2.4860222597145545</v>
      </c>
    </row>
    <row r="3015" spans="14:15" x14ac:dyDescent="0.25">
      <c r="N3015" s="16">
        <f t="shared" si="94"/>
        <v>37.662500000000001</v>
      </c>
      <c r="O3015" s="9">
        <f t="shared" si="95"/>
        <v>2.4860867244454368</v>
      </c>
    </row>
    <row r="3016" spans="14:15" x14ac:dyDescent="0.25">
      <c r="N3016" s="16">
        <f t="shared" si="94"/>
        <v>37.675000000000004</v>
      </c>
      <c r="O3016" s="9">
        <f t="shared" si="95"/>
        <v>2.4861511677843393</v>
      </c>
    </row>
    <row r="3017" spans="14:15" x14ac:dyDescent="0.25">
      <c r="N3017" s="16">
        <f t="shared" si="94"/>
        <v>37.687500000000007</v>
      </c>
      <c r="O3017" s="9">
        <f t="shared" si="95"/>
        <v>2.4862155897454539</v>
      </c>
    </row>
    <row r="3018" spans="14:15" x14ac:dyDescent="0.25">
      <c r="N3018" s="16">
        <f t="shared" si="94"/>
        <v>37.70000000000001</v>
      </c>
      <c r="O3018" s="9">
        <f t="shared" si="95"/>
        <v>2.4862799903429602</v>
      </c>
    </row>
    <row r="3019" spans="14:15" x14ac:dyDescent="0.25">
      <c r="N3019" s="16">
        <f t="shared" si="94"/>
        <v>37.712500000000013</v>
      </c>
      <c r="O3019" s="9">
        <f t="shared" si="95"/>
        <v>2.4863443695910221</v>
      </c>
    </row>
    <row r="3020" spans="14:15" x14ac:dyDescent="0.25">
      <c r="N3020" s="16">
        <f t="shared" si="94"/>
        <v>37.725000000000016</v>
      </c>
      <c r="O3020" s="9">
        <f t="shared" si="95"/>
        <v>2.4864087275037901</v>
      </c>
    </row>
    <row r="3021" spans="14:15" x14ac:dyDescent="0.25">
      <c r="N3021" s="16">
        <f t="shared" si="94"/>
        <v>37.737500000000018</v>
      </c>
      <c r="O3021" s="9">
        <f t="shared" si="95"/>
        <v>2.4864730640954007</v>
      </c>
    </row>
    <row r="3022" spans="14:15" x14ac:dyDescent="0.25">
      <c r="N3022" s="16">
        <f t="shared" si="94"/>
        <v>37.750000000000021</v>
      </c>
      <c r="O3022" s="9">
        <f t="shared" si="95"/>
        <v>2.4865373793799757</v>
      </c>
    </row>
    <row r="3023" spans="14:15" x14ac:dyDescent="0.25">
      <c r="N3023" s="16">
        <f t="shared" si="94"/>
        <v>37.762500000000024</v>
      </c>
      <c r="O3023" s="9">
        <f t="shared" si="95"/>
        <v>2.4866016733716241</v>
      </c>
    </row>
    <row r="3024" spans="14:15" x14ac:dyDescent="0.25">
      <c r="N3024" s="16">
        <f t="shared" si="94"/>
        <v>37.775000000000027</v>
      </c>
      <c r="O3024" s="9">
        <f t="shared" si="95"/>
        <v>2.48666594608444</v>
      </c>
    </row>
    <row r="3025" spans="14:15" x14ac:dyDescent="0.25">
      <c r="N3025" s="16">
        <f t="shared" si="94"/>
        <v>37.78750000000003</v>
      </c>
      <c r="O3025" s="9">
        <f t="shared" si="95"/>
        <v>2.4867301975325034</v>
      </c>
    </row>
    <row r="3026" spans="14:15" x14ac:dyDescent="0.25">
      <c r="N3026" s="16">
        <f t="shared" si="94"/>
        <v>37.800000000000033</v>
      </c>
      <c r="O3026" s="9">
        <f t="shared" si="95"/>
        <v>2.4867944277298806</v>
      </c>
    </row>
    <row r="3027" spans="14:15" x14ac:dyDescent="0.25">
      <c r="N3027" s="16">
        <f t="shared" si="94"/>
        <v>37.812500000000036</v>
      </c>
      <c r="O3027" s="9">
        <f t="shared" si="95"/>
        <v>2.4868586366906245</v>
      </c>
    </row>
    <row r="3028" spans="14:15" x14ac:dyDescent="0.25">
      <c r="N3028" s="16">
        <f t="shared" si="94"/>
        <v>37.825000000000038</v>
      </c>
      <c r="O3028" s="9">
        <f t="shared" si="95"/>
        <v>2.4869228244287727</v>
      </c>
    </row>
    <row r="3029" spans="14:15" x14ac:dyDescent="0.25">
      <c r="N3029" s="16">
        <f t="shared" si="94"/>
        <v>37.837500000000041</v>
      </c>
      <c r="O3029" s="9">
        <f t="shared" si="95"/>
        <v>2.4869869909583504</v>
      </c>
    </row>
    <row r="3030" spans="14:15" x14ac:dyDescent="0.25">
      <c r="N3030" s="16">
        <f t="shared" si="94"/>
        <v>37.850000000000044</v>
      </c>
      <c r="O3030" s="9">
        <f t="shared" si="95"/>
        <v>2.4870511362933678</v>
      </c>
    </row>
    <row r="3031" spans="14:15" x14ac:dyDescent="0.25">
      <c r="N3031" s="16">
        <f t="shared" si="94"/>
        <v>37.862500000000047</v>
      </c>
      <c r="O3031" s="9">
        <f t="shared" si="95"/>
        <v>2.4871152604478222</v>
      </c>
    </row>
    <row r="3032" spans="14:15" x14ac:dyDescent="0.25">
      <c r="N3032" s="16">
        <f t="shared" si="94"/>
        <v>37.87500000000005</v>
      </c>
      <c r="O3032" s="9">
        <f t="shared" si="95"/>
        <v>2.4871793634356956</v>
      </c>
    </row>
    <row r="3033" spans="14:15" x14ac:dyDescent="0.25">
      <c r="N3033" s="16">
        <f t="shared" si="94"/>
        <v>37.887500000000053</v>
      </c>
      <c r="O3033" s="9">
        <f t="shared" si="95"/>
        <v>2.4872434452709582</v>
      </c>
    </row>
    <row r="3034" spans="14:15" x14ac:dyDescent="0.25">
      <c r="N3034" s="16">
        <f t="shared" si="94"/>
        <v>37.900000000000055</v>
      </c>
      <c r="O3034" s="9">
        <f t="shared" si="95"/>
        <v>2.4873075059675642</v>
      </c>
    </row>
    <row r="3035" spans="14:15" x14ac:dyDescent="0.25">
      <c r="N3035" s="16">
        <f t="shared" si="94"/>
        <v>37.912500000000058</v>
      </c>
      <c r="O3035" s="9">
        <f t="shared" si="95"/>
        <v>2.4873715455394549</v>
      </c>
    </row>
    <row r="3036" spans="14:15" x14ac:dyDescent="0.25">
      <c r="N3036" s="16">
        <f t="shared" si="94"/>
        <v>37.925000000000061</v>
      </c>
      <c r="O3036" s="9">
        <f t="shared" si="95"/>
        <v>2.4874355640005588</v>
      </c>
    </row>
    <row r="3037" spans="14:15" x14ac:dyDescent="0.25">
      <c r="N3037" s="16">
        <f t="shared" si="94"/>
        <v>37.937500000000064</v>
      </c>
      <c r="O3037" s="9">
        <f t="shared" si="95"/>
        <v>2.4874995613647894</v>
      </c>
    </row>
    <row r="3038" spans="14:15" x14ac:dyDescent="0.25">
      <c r="N3038" s="16">
        <f t="shared" si="94"/>
        <v>37.950000000000067</v>
      </c>
      <c r="O3038" s="9">
        <f t="shared" si="95"/>
        <v>2.4875635376460465</v>
      </c>
    </row>
    <row r="3039" spans="14:15" x14ac:dyDescent="0.25">
      <c r="N3039" s="16">
        <f t="shared" si="94"/>
        <v>37.96250000000007</v>
      </c>
      <c r="O3039" s="9">
        <f t="shared" si="95"/>
        <v>2.4876274928582172</v>
      </c>
    </row>
    <row r="3040" spans="14:15" x14ac:dyDescent="0.25">
      <c r="N3040" s="16">
        <f t="shared" si="94"/>
        <v>37.975000000000072</v>
      </c>
      <c r="O3040" s="9">
        <f t="shared" si="95"/>
        <v>2.4876914270151733</v>
      </c>
    </row>
    <row r="3041" spans="14:15" x14ac:dyDescent="0.25">
      <c r="N3041" s="16">
        <f t="shared" si="94"/>
        <v>37.987500000000075</v>
      </c>
      <c r="O3041" s="9">
        <f t="shared" si="95"/>
        <v>2.4877553401307742</v>
      </c>
    </row>
    <row r="3042" spans="14:15" x14ac:dyDescent="0.25">
      <c r="N3042" s="16">
        <f t="shared" si="94"/>
        <v>38.000000000000078</v>
      </c>
      <c r="O3042" s="9">
        <f t="shared" si="95"/>
        <v>2.4878192322188646</v>
      </c>
    </row>
    <row r="3043" spans="14:15" x14ac:dyDescent="0.25">
      <c r="N3043" s="16">
        <f t="shared" si="94"/>
        <v>38.012500000000081</v>
      </c>
      <c r="O3043" s="9">
        <f t="shared" si="95"/>
        <v>2.4878831032932771</v>
      </c>
    </row>
    <row r="3044" spans="14:15" x14ac:dyDescent="0.25">
      <c r="N3044" s="16">
        <f t="shared" si="94"/>
        <v>38.025000000000084</v>
      </c>
      <c r="O3044" s="9">
        <f t="shared" si="95"/>
        <v>2.4879469533678287</v>
      </c>
    </row>
    <row r="3045" spans="14:15" x14ac:dyDescent="0.25">
      <c r="N3045" s="16">
        <f t="shared" si="94"/>
        <v>38.037500000000087</v>
      </c>
      <c r="O3045" s="9">
        <f t="shared" si="95"/>
        <v>2.4880107824563247</v>
      </c>
    </row>
    <row r="3046" spans="14:15" x14ac:dyDescent="0.25">
      <c r="N3046" s="16">
        <f t="shared" si="94"/>
        <v>38.05000000000009</v>
      </c>
      <c r="O3046" s="9">
        <f t="shared" si="95"/>
        <v>2.488074590572555</v>
      </c>
    </row>
    <row r="3047" spans="14:15" x14ac:dyDescent="0.25">
      <c r="N3047" s="16">
        <f t="shared" si="94"/>
        <v>38.062500000000092</v>
      </c>
      <c r="O3047" s="9">
        <f t="shared" si="95"/>
        <v>2.488138377730297</v>
      </c>
    </row>
    <row r="3048" spans="14:15" x14ac:dyDescent="0.25">
      <c r="N3048" s="16">
        <f t="shared" si="94"/>
        <v>38.075000000000095</v>
      </c>
      <c r="O3048" s="9">
        <f t="shared" si="95"/>
        <v>2.4882021439433144</v>
      </c>
    </row>
    <row r="3049" spans="14:15" x14ac:dyDescent="0.25">
      <c r="N3049" s="16">
        <f t="shared" si="94"/>
        <v>38.087500000000098</v>
      </c>
      <c r="O3049" s="9">
        <f t="shared" si="95"/>
        <v>2.4882658892253575</v>
      </c>
    </row>
    <row r="3050" spans="14:15" x14ac:dyDescent="0.25">
      <c r="N3050" s="16">
        <f t="shared" si="94"/>
        <v>38.100000000000101</v>
      </c>
      <c r="O3050" s="9">
        <f t="shared" si="95"/>
        <v>2.4883296135901625</v>
      </c>
    </row>
    <row r="3051" spans="14:15" x14ac:dyDescent="0.25">
      <c r="N3051" s="16">
        <f t="shared" si="94"/>
        <v>38.112500000000104</v>
      </c>
      <c r="O3051" s="9">
        <f t="shared" si="95"/>
        <v>2.4883933170514521</v>
      </c>
    </row>
    <row r="3052" spans="14:15" x14ac:dyDescent="0.25">
      <c r="N3052" s="16">
        <f t="shared" si="94"/>
        <v>38.125000000000107</v>
      </c>
      <c r="O3052" s="9">
        <f t="shared" si="95"/>
        <v>2.4884569996229358</v>
      </c>
    </row>
    <row r="3053" spans="14:15" x14ac:dyDescent="0.25">
      <c r="N3053" s="16">
        <f t="shared" si="94"/>
        <v>38.137500000000109</v>
      </c>
      <c r="O3053" s="9">
        <f t="shared" si="95"/>
        <v>2.4885206613183102</v>
      </c>
    </row>
    <row r="3054" spans="14:15" x14ac:dyDescent="0.25">
      <c r="N3054" s="16">
        <f t="shared" si="94"/>
        <v>38.150000000000112</v>
      </c>
      <c r="O3054" s="9">
        <f t="shared" si="95"/>
        <v>2.4885843021512573</v>
      </c>
    </row>
    <row r="3055" spans="14:15" x14ac:dyDescent="0.25">
      <c r="N3055" s="16">
        <f t="shared" si="94"/>
        <v>38.162500000000115</v>
      </c>
      <c r="O3055" s="9">
        <f t="shared" si="95"/>
        <v>2.4886479221354461</v>
      </c>
    </row>
    <row r="3056" spans="14:15" x14ac:dyDescent="0.25">
      <c r="N3056" s="16">
        <f t="shared" si="94"/>
        <v>38.175000000000118</v>
      </c>
      <c r="O3056" s="9">
        <f t="shared" si="95"/>
        <v>2.4887115212845328</v>
      </c>
    </row>
    <row r="3057" spans="14:15" x14ac:dyDescent="0.25">
      <c r="N3057" s="16">
        <f t="shared" si="94"/>
        <v>38.187500000000121</v>
      </c>
      <c r="O3057" s="9">
        <f t="shared" si="95"/>
        <v>2.4887750996121589</v>
      </c>
    </row>
    <row r="3058" spans="14:15" x14ac:dyDescent="0.25">
      <c r="N3058" s="16">
        <f t="shared" si="94"/>
        <v>38.200000000000124</v>
      </c>
      <c r="O3058" s="9">
        <f t="shared" si="95"/>
        <v>2.4888386571319541</v>
      </c>
    </row>
    <row r="3059" spans="14:15" x14ac:dyDescent="0.25">
      <c r="N3059" s="16">
        <f t="shared" si="94"/>
        <v>38.212500000000126</v>
      </c>
      <c r="O3059" s="9">
        <f t="shared" si="95"/>
        <v>2.4889021938575331</v>
      </c>
    </row>
    <row r="3060" spans="14:15" x14ac:dyDescent="0.25">
      <c r="N3060" s="16">
        <f t="shared" si="94"/>
        <v>38.225000000000129</v>
      </c>
      <c r="O3060" s="9">
        <f t="shared" si="95"/>
        <v>2.4889657098024984</v>
      </c>
    </row>
    <row r="3061" spans="14:15" x14ac:dyDescent="0.25">
      <c r="N3061" s="16">
        <f t="shared" si="94"/>
        <v>38.237500000000132</v>
      </c>
      <c r="O3061" s="9">
        <f t="shared" si="95"/>
        <v>2.4890292049804383</v>
      </c>
    </row>
    <row r="3062" spans="14:15" x14ac:dyDescent="0.25">
      <c r="N3062" s="16">
        <f t="shared" si="94"/>
        <v>38.250000000000135</v>
      </c>
      <c r="O3062" s="9">
        <f t="shared" si="95"/>
        <v>2.4890926794049291</v>
      </c>
    </row>
    <row r="3063" spans="14:15" x14ac:dyDescent="0.25">
      <c r="N3063" s="16">
        <f t="shared" si="94"/>
        <v>38.262500000000138</v>
      </c>
      <c r="O3063" s="9">
        <f t="shared" si="95"/>
        <v>2.4891561330895322</v>
      </c>
    </row>
    <row r="3064" spans="14:15" x14ac:dyDescent="0.25">
      <c r="N3064" s="16">
        <f t="shared" si="94"/>
        <v>38.275000000000141</v>
      </c>
      <c r="O3064" s="9">
        <f t="shared" si="95"/>
        <v>2.4892195660477965</v>
      </c>
    </row>
    <row r="3065" spans="14:15" x14ac:dyDescent="0.25">
      <c r="N3065" s="16">
        <f t="shared" si="94"/>
        <v>38.287500000000144</v>
      </c>
      <c r="O3065" s="9">
        <f t="shared" si="95"/>
        <v>2.4892829782932582</v>
      </c>
    </row>
    <row r="3066" spans="14:15" x14ac:dyDescent="0.25">
      <c r="N3066" s="16">
        <f t="shared" si="94"/>
        <v>38.300000000000146</v>
      </c>
      <c r="O3066" s="9">
        <f t="shared" si="95"/>
        <v>2.4893463698394385</v>
      </c>
    </row>
    <row r="3067" spans="14:15" x14ac:dyDescent="0.25">
      <c r="N3067" s="16">
        <f t="shared" si="94"/>
        <v>38.312500000000149</v>
      </c>
      <c r="O3067" s="9">
        <f t="shared" si="95"/>
        <v>2.4894097406998474</v>
      </c>
    </row>
    <row r="3068" spans="14:15" x14ac:dyDescent="0.25">
      <c r="N3068" s="16">
        <f t="shared" si="94"/>
        <v>38.325000000000152</v>
      </c>
      <c r="O3068" s="9">
        <f t="shared" si="95"/>
        <v>2.489473090887981</v>
      </c>
    </row>
    <row r="3069" spans="14:15" x14ac:dyDescent="0.25">
      <c r="N3069" s="16">
        <f t="shared" si="94"/>
        <v>38.337500000000155</v>
      </c>
      <c r="O3069" s="9">
        <f t="shared" si="95"/>
        <v>2.4895364204173207</v>
      </c>
    </row>
    <row r="3070" spans="14:15" x14ac:dyDescent="0.25">
      <c r="N3070" s="16">
        <f t="shared" si="94"/>
        <v>38.350000000000158</v>
      </c>
      <c r="O3070" s="9">
        <f t="shared" si="95"/>
        <v>2.4895997293013368</v>
      </c>
    </row>
    <row r="3071" spans="14:15" x14ac:dyDescent="0.25">
      <c r="N3071" s="16">
        <f t="shared" si="94"/>
        <v>38.362500000000161</v>
      </c>
      <c r="O3071" s="9">
        <f t="shared" si="95"/>
        <v>2.489663017553486</v>
      </c>
    </row>
    <row r="3072" spans="14:15" x14ac:dyDescent="0.25">
      <c r="N3072" s="16">
        <f t="shared" si="94"/>
        <v>38.375000000000163</v>
      </c>
      <c r="O3072" s="9">
        <f t="shared" si="95"/>
        <v>2.4897262851872104</v>
      </c>
    </row>
    <row r="3073" spans="14:15" x14ac:dyDescent="0.25">
      <c r="N3073" s="16">
        <f t="shared" si="94"/>
        <v>38.387500000000166</v>
      </c>
      <c r="O3073" s="9">
        <f t="shared" si="95"/>
        <v>2.4897895322159407</v>
      </c>
    </row>
    <row r="3074" spans="14:15" x14ac:dyDescent="0.25">
      <c r="N3074" s="16">
        <f t="shared" si="94"/>
        <v>38.400000000000169</v>
      </c>
      <c r="O3074" s="9">
        <f t="shared" si="95"/>
        <v>2.4898527586530941</v>
      </c>
    </row>
    <row r="3075" spans="14:15" x14ac:dyDescent="0.25">
      <c r="N3075" s="16">
        <f t="shared" ref="N3075:N3138" si="96">N3074+$J$22</f>
        <v>38.412500000000172</v>
      </c>
      <c r="O3075" s="9">
        <f t="shared" ref="O3075:O3138" si="97">0.1942*LN(N3075)+1.7814</f>
        <v>2.4899159645120732</v>
      </c>
    </row>
    <row r="3076" spans="14:15" x14ac:dyDescent="0.25">
      <c r="N3076" s="16">
        <f t="shared" si="96"/>
        <v>38.425000000000175</v>
      </c>
      <c r="O3076" s="9">
        <f t="shared" si="97"/>
        <v>2.48997914980627</v>
      </c>
    </row>
    <row r="3077" spans="14:15" x14ac:dyDescent="0.25">
      <c r="N3077" s="16">
        <f t="shared" si="96"/>
        <v>38.437500000000178</v>
      </c>
      <c r="O3077" s="9">
        <f t="shared" si="97"/>
        <v>2.4900423145490613</v>
      </c>
    </row>
    <row r="3078" spans="14:15" x14ac:dyDescent="0.25">
      <c r="N3078" s="16">
        <f t="shared" si="96"/>
        <v>38.45000000000018</v>
      </c>
      <c r="O3078" s="9">
        <f t="shared" si="97"/>
        <v>2.4901054587538121</v>
      </c>
    </row>
    <row r="3079" spans="14:15" x14ac:dyDescent="0.25">
      <c r="N3079" s="16">
        <f t="shared" si="96"/>
        <v>38.462500000000183</v>
      </c>
      <c r="O3079" s="9">
        <f t="shared" si="97"/>
        <v>2.4901685824338737</v>
      </c>
    </row>
    <row r="3080" spans="14:15" x14ac:dyDescent="0.25">
      <c r="N3080" s="16">
        <f t="shared" si="96"/>
        <v>38.475000000000186</v>
      </c>
      <c r="O3080" s="9">
        <f t="shared" si="97"/>
        <v>2.490231685602585</v>
      </c>
    </row>
    <row r="3081" spans="14:15" x14ac:dyDescent="0.25">
      <c r="N3081" s="16">
        <f t="shared" si="96"/>
        <v>38.487500000000189</v>
      </c>
      <c r="O3081" s="9">
        <f t="shared" si="97"/>
        <v>2.4902947682732712</v>
      </c>
    </row>
    <row r="3082" spans="14:15" x14ac:dyDescent="0.25">
      <c r="N3082" s="16">
        <f t="shared" si="96"/>
        <v>38.500000000000192</v>
      </c>
      <c r="O3082" s="9">
        <f t="shared" si="97"/>
        <v>2.4903578304592453</v>
      </c>
    </row>
    <row r="3083" spans="14:15" x14ac:dyDescent="0.25">
      <c r="N3083" s="16">
        <f t="shared" si="96"/>
        <v>38.512500000000195</v>
      </c>
      <c r="O3083" s="9">
        <f t="shared" si="97"/>
        <v>2.4904208721738064</v>
      </c>
    </row>
    <row r="3084" spans="14:15" x14ac:dyDescent="0.25">
      <c r="N3084" s="16">
        <f t="shared" si="96"/>
        <v>38.525000000000198</v>
      </c>
      <c r="O3084" s="9">
        <f t="shared" si="97"/>
        <v>2.4904838934302411</v>
      </c>
    </row>
    <row r="3085" spans="14:15" x14ac:dyDescent="0.25">
      <c r="N3085" s="16">
        <f t="shared" si="96"/>
        <v>38.5375000000002</v>
      </c>
      <c r="O3085" s="9">
        <f t="shared" si="97"/>
        <v>2.4905468942418238</v>
      </c>
    </row>
    <row r="3086" spans="14:15" x14ac:dyDescent="0.25">
      <c r="N3086" s="16">
        <f t="shared" si="96"/>
        <v>38.550000000000203</v>
      </c>
      <c r="O3086" s="9">
        <f t="shared" si="97"/>
        <v>2.4906098746218146</v>
      </c>
    </row>
    <row r="3087" spans="14:15" x14ac:dyDescent="0.25">
      <c r="N3087" s="16">
        <f t="shared" si="96"/>
        <v>38.562500000000206</v>
      </c>
      <c r="O3087" s="9">
        <f t="shared" si="97"/>
        <v>2.4906728345834619</v>
      </c>
    </row>
    <row r="3088" spans="14:15" x14ac:dyDescent="0.25">
      <c r="N3088" s="16">
        <f t="shared" si="96"/>
        <v>38.575000000000209</v>
      </c>
      <c r="O3088" s="9">
        <f t="shared" si="97"/>
        <v>2.4907357741400005</v>
      </c>
    </row>
    <row r="3089" spans="14:15" x14ac:dyDescent="0.25">
      <c r="N3089" s="16">
        <f t="shared" si="96"/>
        <v>38.587500000000212</v>
      </c>
      <c r="O3089" s="9">
        <f t="shared" si="97"/>
        <v>2.4907986933046526</v>
      </c>
    </row>
    <row r="3090" spans="14:15" x14ac:dyDescent="0.25">
      <c r="N3090" s="16">
        <f t="shared" si="96"/>
        <v>38.600000000000215</v>
      </c>
      <c r="O3090" s="9">
        <f t="shared" si="97"/>
        <v>2.4908615920906279</v>
      </c>
    </row>
    <row r="3091" spans="14:15" x14ac:dyDescent="0.25">
      <c r="N3091" s="16">
        <f t="shared" si="96"/>
        <v>38.612500000000217</v>
      </c>
      <c r="O3091" s="9">
        <f t="shared" si="97"/>
        <v>2.4909244705111222</v>
      </c>
    </row>
    <row r="3092" spans="14:15" x14ac:dyDescent="0.25">
      <c r="N3092" s="16">
        <f t="shared" si="96"/>
        <v>38.62500000000022</v>
      </c>
      <c r="O3092" s="9">
        <f t="shared" si="97"/>
        <v>2.4909873285793194</v>
      </c>
    </row>
    <row r="3093" spans="14:15" x14ac:dyDescent="0.25">
      <c r="N3093" s="16">
        <f t="shared" si="96"/>
        <v>38.637500000000223</v>
      </c>
      <c r="O3093" s="9">
        <f t="shared" si="97"/>
        <v>2.4910501663083906</v>
      </c>
    </row>
    <row r="3094" spans="14:15" x14ac:dyDescent="0.25">
      <c r="N3094" s="16">
        <f t="shared" si="96"/>
        <v>38.650000000000226</v>
      </c>
      <c r="O3094" s="9">
        <f t="shared" si="97"/>
        <v>2.4911129837114938</v>
      </c>
    </row>
    <row r="3095" spans="14:15" x14ac:dyDescent="0.25">
      <c r="N3095" s="16">
        <f t="shared" si="96"/>
        <v>38.662500000000229</v>
      </c>
      <c r="O3095" s="9">
        <f t="shared" si="97"/>
        <v>2.491175780801774</v>
      </c>
    </row>
    <row r="3096" spans="14:15" x14ac:dyDescent="0.25">
      <c r="N3096" s="16">
        <f t="shared" si="96"/>
        <v>38.675000000000232</v>
      </c>
      <c r="O3096" s="9">
        <f t="shared" si="97"/>
        <v>2.4912385575923643</v>
      </c>
    </row>
    <row r="3097" spans="14:15" x14ac:dyDescent="0.25">
      <c r="N3097" s="16">
        <f t="shared" si="96"/>
        <v>38.687500000000234</v>
      </c>
      <c r="O3097" s="9">
        <f t="shared" si="97"/>
        <v>2.4913013140963844</v>
      </c>
    </row>
    <row r="3098" spans="14:15" x14ac:dyDescent="0.25">
      <c r="N3098" s="16">
        <f t="shared" si="96"/>
        <v>38.700000000000237</v>
      </c>
      <c r="O3098" s="9">
        <f t="shared" si="97"/>
        <v>2.4913640503269412</v>
      </c>
    </row>
    <row r="3099" spans="14:15" x14ac:dyDescent="0.25">
      <c r="N3099" s="16">
        <f t="shared" si="96"/>
        <v>38.71250000000024</v>
      </c>
      <c r="O3099" s="9">
        <f t="shared" si="97"/>
        <v>2.4914267662971294</v>
      </c>
    </row>
    <row r="3100" spans="14:15" x14ac:dyDescent="0.25">
      <c r="N3100" s="16">
        <f t="shared" si="96"/>
        <v>38.725000000000243</v>
      </c>
      <c r="O3100" s="9">
        <f t="shared" si="97"/>
        <v>2.4914894620200307</v>
      </c>
    </row>
    <row r="3101" spans="14:15" x14ac:dyDescent="0.25">
      <c r="N3101" s="16">
        <f t="shared" si="96"/>
        <v>38.737500000000246</v>
      </c>
      <c r="O3101" s="9">
        <f t="shared" si="97"/>
        <v>2.4915521375087142</v>
      </c>
    </row>
    <row r="3102" spans="14:15" x14ac:dyDescent="0.25">
      <c r="N3102" s="16">
        <f t="shared" si="96"/>
        <v>38.750000000000249</v>
      </c>
      <c r="O3102" s="9">
        <f t="shared" si="97"/>
        <v>2.4916147927762364</v>
      </c>
    </row>
    <row r="3103" spans="14:15" x14ac:dyDescent="0.25">
      <c r="N3103" s="16">
        <f t="shared" si="96"/>
        <v>38.762500000000252</v>
      </c>
      <c r="O3103" s="9">
        <f t="shared" si="97"/>
        <v>2.4916774278356408</v>
      </c>
    </row>
    <row r="3104" spans="14:15" x14ac:dyDescent="0.25">
      <c r="N3104" s="16">
        <f t="shared" si="96"/>
        <v>38.775000000000254</v>
      </c>
      <c r="O3104" s="9">
        <f t="shared" si="97"/>
        <v>2.4917400426999587</v>
      </c>
    </row>
    <row r="3105" spans="14:15" x14ac:dyDescent="0.25">
      <c r="N3105" s="16">
        <f t="shared" si="96"/>
        <v>38.787500000000257</v>
      </c>
      <c r="O3105" s="9">
        <f t="shared" si="97"/>
        <v>2.4918026373822091</v>
      </c>
    </row>
    <row r="3106" spans="14:15" x14ac:dyDescent="0.25">
      <c r="N3106" s="16">
        <f t="shared" si="96"/>
        <v>38.80000000000026</v>
      </c>
      <c r="O3106" s="9">
        <f t="shared" si="97"/>
        <v>2.4918652118953974</v>
      </c>
    </row>
    <row r="3107" spans="14:15" x14ac:dyDescent="0.25">
      <c r="N3107" s="16">
        <f t="shared" si="96"/>
        <v>38.812500000000263</v>
      </c>
      <c r="O3107" s="9">
        <f t="shared" si="97"/>
        <v>2.4919277662525174</v>
      </c>
    </row>
    <row r="3108" spans="14:15" x14ac:dyDescent="0.25">
      <c r="N3108" s="16">
        <f t="shared" si="96"/>
        <v>38.825000000000266</v>
      </c>
      <c r="O3108" s="9">
        <f t="shared" si="97"/>
        <v>2.4919903004665502</v>
      </c>
    </row>
    <row r="3109" spans="14:15" x14ac:dyDescent="0.25">
      <c r="N3109" s="16">
        <f t="shared" si="96"/>
        <v>38.837500000000269</v>
      </c>
      <c r="O3109" s="9">
        <f t="shared" si="97"/>
        <v>2.4920528145504637</v>
      </c>
    </row>
    <row r="3110" spans="14:15" x14ac:dyDescent="0.25">
      <c r="N3110" s="16">
        <f t="shared" si="96"/>
        <v>38.850000000000271</v>
      </c>
      <c r="O3110" s="9">
        <f t="shared" si="97"/>
        <v>2.4921153085172136</v>
      </c>
    </row>
    <row r="3111" spans="14:15" x14ac:dyDescent="0.25">
      <c r="N3111" s="16">
        <f t="shared" si="96"/>
        <v>38.862500000000274</v>
      </c>
      <c r="O3111" s="9">
        <f t="shared" si="97"/>
        <v>2.4921777823797435</v>
      </c>
    </row>
    <row r="3112" spans="14:15" x14ac:dyDescent="0.25">
      <c r="N3112" s="16">
        <f t="shared" si="96"/>
        <v>38.875000000000277</v>
      </c>
      <c r="O3112" s="9">
        <f t="shared" si="97"/>
        <v>2.4922402361509848</v>
      </c>
    </row>
    <row r="3113" spans="14:15" x14ac:dyDescent="0.25">
      <c r="N3113" s="16">
        <f t="shared" si="96"/>
        <v>38.88750000000028</v>
      </c>
      <c r="O3113" s="9">
        <f t="shared" si="97"/>
        <v>2.4923026698438546</v>
      </c>
    </row>
    <row r="3114" spans="14:15" x14ac:dyDescent="0.25">
      <c r="N3114" s="16">
        <f t="shared" si="96"/>
        <v>38.900000000000283</v>
      </c>
      <c r="O3114" s="9">
        <f t="shared" si="97"/>
        <v>2.4923650834712601</v>
      </c>
    </row>
    <row r="3115" spans="14:15" x14ac:dyDescent="0.25">
      <c r="N3115" s="16">
        <f t="shared" si="96"/>
        <v>38.912500000000286</v>
      </c>
      <c r="O3115" s="9">
        <f t="shared" si="97"/>
        <v>2.4924274770460939</v>
      </c>
    </row>
    <row r="3116" spans="14:15" x14ac:dyDescent="0.25">
      <c r="N3116" s="16">
        <f t="shared" si="96"/>
        <v>38.925000000000288</v>
      </c>
      <c r="O3116" s="9">
        <f t="shared" si="97"/>
        <v>2.4924898505812374</v>
      </c>
    </row>
    <row r="3117" spans="14:15" x14ac:dyDescent="0.25">
      <c r="N3117" s="16">
        <f t="shared" si="96"/>
        <v>38.937500000000291</v>
      </c>
      <c r="O3117" s="9">
        <f t="shared" si="97"/>
        <v>2.4925522040895594</v>
      </c>
    </row>
    <row r="3118" spans="14:15" x14ac:dyDescent="0.25">
      <c r="N3118" s="16">
        <f t="shared" si="96"/>
        <v>38.950000000000294</v>
      </c>
      <c r="O3118" s="9">
        <f t="shared" si="97"/>
        <v>2.4926145375839157</v>
      </c>
    </row>
    <row r="3119" spans="14:15" x14ac:dyDescent="0.25">
      <c r="N3119" s="16">
        <f t="shared" si="96"/>
        <v>38.962500000000297</v>
      </c>
      <c r="O3119" s="9">
        <f t="shared" si="97"/>
        <v>2.4926768510771504</v>
      </c>
    </row>
    <row r="3120" spans="14:15" x14ac:dyDescent="0.25">
      <c r="N3120" s="16">
        <f t="shared" si="96"/>
        <v>38.9750000000003</v>
      </c>
      <c r="O3120" s="9">
        <f t="shared" si="97"/>
        <v>2.4927391445820954</v>
      </c>
    </row>
    <row r="3121" spans="14:15" x14ac:dyDescent="0.25">
      <c r="N3121" s="16">
        <f t="shared" si="96"/>
        <v>38.987500000000303</v>
      </c>
      <c r="O3121" s="9">
        <f t="shared" si="97"/>
        <v>2.4928014181115694</v>
      </c>
    </row>
    <row r="3122" spans="14:15" x14ac:dyDescent="0.25">
      <c r="N3122" s="16">
        <f t="shared" si="96"/>
        <v>39.000000000000306</v>
      </c>
      <c r="O3122" s="9">
        <f t="shared" si="97"/>
        <v>2.492863671678379</v>
      </c>
    </row>
    <row r="3123" spans="14:15" x14ac:dyDescent="0.25">
      <c r="N3123" s="16">
        <f t="shared" si="96"/>
        <v>39.012500000000308</v>
      </c>
      <c r="O3123" s="9">
        <f t="shared" si="97"/>
        <v>2.4929259052953192</v>
      </c>
    </row>
    <row r="3124" spans="14:15" x14ac:dyDescent="0.25">
      <c r="N3124" s="16">
        <f t="shared" si="96"/>
        <v>39.025000000000311</v>
      </c>
      <c r="O3124" s="9">
        <f t="shared" si="97"/>
        <v>2.4929881189751724</v>
      </c>
    </row>
    <row r="3125" spans="14:15" x14ac:dyDescent="0.25">
      <c r="N3125" s="16">
        <f t="shared" si="96"/>
        <v>39.037500000000314</v>
      </c>
      <c r="O3125" s="9">
        <f t="shared" si="97"/>
        <v>2.4930503127307078</v>
      </c>
    </row>
    <row r="3126" spans="14:15" x14ac:dyDescent="0.25">
      <c r="N3126" s="16">
        <f t="shared" si="96"/>
        <v>39.050000000000317</v>
      </c>
      <c r="O3126" s="9">
        <f t="shared" si="97"/>
        <v>2.4931124865746837</v>
      </c>
    </row>
    <row r="3127" spans="14:15" x14ac:dyDescent="0.25">
      <c r="N3127" s="16">
        <f t="shared" si="96"/>
        <v>39.06250000000032</v>
      </c>
      <c r="O3127" s="9">
        <f t="shared" si="97"/>
        <v>2.4931746405198454</v>
      </c>
    </row>
    <row r="3128" spans="14:15" x14ac:dyDescent="0.25">
      <c r="N3128" s="16">
        <f t="shared" si="96"/>
        <v>39.075000000000323</v>
      </c>
      <c r="O3128" s="9">
        <f t="shared" si="97"/>
        <v>2.4932367745789259</v>
      </c>
    </row>
    <row r="3129" spans="14:15" x14ac:dyDescent="0.25">
      <c r="N3129" s="16">
        <f t="shared" si="96"/>
        <v>39.087500000000325</v>
      </c>
      <c r="O3129" s="9">
        <f t="shared" si="97"/>
        <v>2.4932988887646466</v>
      </c>
    </row>
    <row r="3130" spans="14:15" x14ac:dyDescent="0.25">
      <c r="N3130" s="16">
        <f t="shared" si="96"/>
        <v>39.100000000000328</v>
      </c>
      <c r="O3130" s="9">
        <f t="shared" si="97"/>
        <v>2.4933609830897163</v>
      </c>
    </row>
    <row r="3131" spans="14:15" x14ac:dyDescent="0.25">
      <c r="N3131" s="16">
        <f t="shared" si="96"/>
        <v>39.112500000000331</v>
      </c>
      <c r="O3131" s="9">
        <f t="shared" si="97"/>
        <v>2.4934230575668308</v>
      </c>
    </row>
    <row r="3132" spans="14:15" x14ac:dyDescent="0.25">
      <c r="N3132" s="16">
        <f t="shared" si="96"/>
        <v>39.125000000000334</v>
      </c>
      <c r="O3132" s="9">
        <f t="shared" si="97"/>
        <v>2.4934851122086754</v>
      </c>
    </row>
    <row r="3133" spans="14:15" x14ac:dyDescent="0.25">
      <c r="N3133" s="16">
        <f t="shared" si="96"/>
        <v>39.137500000000337</v>
      </c>
      <c r="O3133" s="9">
        <f t="shared" si="97"/>
        <v>2.4935471470279218</v>
      </c>
    </row>
    <row r="3134" spans="14:15" x14ac:dyDescent="0.25">
      <c r="N3134" s="16">
        <f t="shared" si="96"/>
        <v>39.15000000000034</v>
      </c>
      <c r="O3134" s="9">
        <f t="shared" si="97"/>
        <v>2.4936091620372309</v>
      </c>
    </row>
    <row r="3135" spans="14:15" x14ac:dyDescent="0.25">
      <c r="N3135" s="16">
        <f t="shared" si="96"/>
        <v>39.162500000000342</v>
      </c>
      <c r="O3135" s="9">
        <f t="shared" si="97"/>
        <v>2.4936711572492496</v>
      </c>
    </row>
    <row r="3136" spans="14:15" x14ac:dyDescent="0.25">
      <c r="N3136" s="16">
        <f t="shared" si="96"/>
        <v>39.175000000000345</v>
      </c>
      <c r="O3136" s="9">
        <f t="shared" si="97"/>
        <v>2.4937331326766148</v>
      </c>
    </row>
    <row r="3137" spans="14:15" x14ac:dyDescent="0.25">
      <c r="N3137" s="16">
        <f t="shared" si="96"/>
        <v>39.187500000000348</v>
      </c>
      <c r="O3137" s="9">
        <f t="shared" si="97"/>
        <v>2.4937950883319493</v>
      </c>
    </row>
    <row r="3138" spans="14:15" x14ac:dyDescent="0.25">
      <c r="N3138" s="16">
        <f t="shared" si="96"/>
        <v>39.200000000000351</v>
      </c>
      <c r="O3138" s="9">
        <f t="shared" si="97"/>
        <v>2.4938570242278661</v>
      </c>
    </row>
    <row r="3139" spans="14:15" x14ac:dyDescent="0.25">
      <c r="N3139" s="16">
        <f t="shared" ref="N3139:N3202" si="98">N3138+$J$22</f>
        <v>39.212500000000354</v>
      </c>
      <c r="O3139" s="9">
        <f t="shared" ref="O3139:O3202" si="99">0.1942*LN(N3139)+1.7814</f>
        <v>2.4939189403769637</v>
      </c>
    </row>
    <row r="3140" spans="14:15" x14ac:dyDescent="0.25">
      <c r="N3140" s="16">
        <f t="shared" si="98"/>
        <v>39.225000000000357</v>
      </c>
      <c r="O3140" s="9">
        <f t="shared" si="99"/>
        <v>2.4939808367918301</v>
      </c>
    </row>
    <row r="3141" spans="14:15" x14ac:dyDescent="0.25">
      <c r="N3141" s="16">
        <f t="shared" si="98"/>
        <v>39.23750000000036</v>
      </c>
      <c r="O3141" s="9">
        <f t="shared" si="99"/>
        <v>2.4940427134850416</v>
      </c>
    </row>
    <row r="3142" spans="14:15" x14ac:dyDescent="0.25">
      <c r="N3142" s="16">
        <f t="shared" si="98"/>
        <v>39.250000000000362</v>
      </c>
      <c r="O3142" s="9">
        <f t="shared" si="99"/>
        <v>2.4941045704691605</v>
      </c>
    </row>
    <row r="3143" spans="14:15" x14ac:dyDescent="0.25">
      <c r="N3143" s="16">
        <f t="shared" si="98"/>
        <v>39.262500000000365</v>
      </c>
      <c r="O3143" s="9">
        <f t="shared" si="99"/>
        <v>2.4941664077567394</v>
      </c>
    </row>
    <row r="3144" spans="14:15" x14ac:dyDescent="0.25">
      <c r="N3144" s="16">
        <f t="shared" si="98"/>
        <v>39.275000000000368</v>
      </c>
      <c r="O3144" s="9">
        <f t="shared" si="99"/>
        <v>2.4942282253603172</v>
      </c>
    </row>
    <row r="3145" spans="14:15" x14ac:dyDescent="0.25">
      <c r="N3145" s="16">
        <f t="shared" si="98"/>
        <v>39.287500000000371</v>
      </c>
      <c r="O3145" s="9">
        <f t="shared" si="99"/>
        <v>2.4942900232924217</v>
      </c>
    </row>
    <row r="3146" spans="14:15" x14ac:dyDescent="0.25">
      <c r="N3146" s="16">
        <f t="shared" si="98"/>
        <v>39.300000000000374</v>
      </c>
      <c r="O3146" s="9">
        <f t="shared" si="99"/>
        <v>2.4943518015655686</v>
      </c>
    </row>
    <row r="3147" spans="14:15" x14ac:dyDescent="0.25">
      <c r="N3147" s="16">
        <f t="shared" si="98"/>
        <v>39.312500000000377</v>
      </c>
      <c r="O3147" s="9">
        <f t="shared" si="99"/>
        <v>2.4944135601922621</v>
      </c>
    </row>
    <row r="3148" spans="14:15" x14ac:dyDescent="0.25">
      <c r="N3148" s="16">
        <f t="shared" si="98"/>
        <v>39.325000000000379</v>
      </c>
      <c r="O3148" s="9">
        <f t="shared" si="99"/>
        <v>2.4944752991849932</v>
      </c>
    </row>
    <row r="3149" spans="14:15" x14ac:dyDescent="0.25">
      <c r="N3149" s="16">
        <f t="shared" si="98"/>
        <v>39.337500000000382</v>
      </c>
      <c r="O3149" s="9">
        <f t="shared" si="99"/>
        <v>2.4945370185562421</v>
      </c>
    </row>
    <row r="3150" spans="14:15" x14ac:dyDescent="0.25">
      <c r="N3150" s="16">
        <f t="shared" si="98"/>
        <v>39.350000000000385</v>
      </c>
      <c r="O3150" s="9">
        <f t="shared" si="99"/>
        <v>2.4945987183184766</v>
      </c>
    </row>
    <row r="3151" spans="14:15" x14ac:dyDescent="0.25">
      <c r="N3151" s="16">
        <f t="shared" si="98"/>
        <v>39.362500000000388</v>
      </c>
      <c r="O3151" s="9">
        <f t="shared" si="99"/>
        <v>2.4946603984841533</v>
      </c>
    </row>
    <row r="3152" spans="14:15" x14ac:dyDescent="0.25">
      <c r="N3152" s="16">
        <f t="shared" si="98"/>
        <v>39.375000000000391</v>
      </c>
      <c r="O3152" s="9">
        <f t="shared" si="99"/>
        <v>2.4947220590657158</v>
      </c>
    </row>
    <row r="3153" spans="14:15" x14ac:dyDescent="0.25">
      <c r="N3153" s="16">
        <f t="shared" si="98"/>
        <v>39.387500000000394</v>
      </c>
      <c r="O3153" s="9">
        <f t="shared" si="99"/>
        <v>2.494783700075597</v>
      </c>
    </row>
    <row r="3154" spans="14:15" x14ac:dyDescent="0.25">
      <c r="N3154" s="16">
        <f t="shared" si="98"/>
        <v>39.400000000000396</v>
      </c>
      <c r="O3154" s="9">
        <f t="shared" si="99"/>
        <v>2.494845321526217</v>
      </c>
    </row>
    <row r="3155" spans="14:15" x14ac:dyDescent="0.25">
      <c r="N3155" s="16">
        <f t="shared" si="98"/>
        <v>39.412500000000399</v>
      </c>
      <c r="O3155" s="9">
        <f t="shared" si="99"/>
        <v>2.4949069234299852</v>
      </c>
    </row>
    <row r="3156" spans="14:15" x14ac:dyDescent="0.25">
      <c r="N3156" s="16">
        <f t="shared" si="98"/>
        <v>39.425000000000402</v>
      </c>
      <c r="O3156" s="9">
        <f t="shared" si="99"/>
        <v>2.4949685057992976</v>
      </c>
    </row>
    <row r="3157" spans="14:15" x14ac:dyDescent="0.25">
      <c r="N3157" s="16">
        <f t="shared" si="98"/>
        <v>39.437500000000405</v>
      </c>
      <c r="O3157" s="9">
        <f t="shared" si="99"/>
        <v>2.4950300686465403</v>
      </c>
    </row>
    <row r="3158" spans="14:15" x14ac:dyDescent="0.25">
      <c r="N3158" s="16">
        <f t="shared" si="98"/>
        <v>39.450000000000408</v>
      </c>
      <c r="O3158" s="9">
        <f t="shared" si="99"/>
        <v>2.495091611984086</v>
      </c>
    </row>
    <row r="3159" spans="14:15" x14ac:dyDescent="0.25">
      <c r="N3159" s="16">
        <f t="shared" si="98"/>
        <v>39.462500000000411</v>
      </c>
      <c r="O3159" s="9">
        <f t="shared" si="99"/>
        <v>2.4951531358242964</v>
      </c>
    </row>
    <row r="3160" spans="14:15" x14ac:dyDescent="0.25">
      <c r="N3160" s="16">
        <f t="shared" si="98"/>
        <v>39.475000000000414</v>
      </c>
      <c r="O3160" s="9">
        <f t="shared" si="99"/>
        <v>2.4952146401795217</v>
      </c>
    </row>
    <row r="3161" spans="14:15" x14ac:dyDescent="0.25">
      <c r="N3161" s="16">
        <f t="shared" si="98"/>
        <v>39.487500000000416</v>
      </c>
      <c r="O3161" s="9">
        <f t="shared" si="99"/>
        <v>2.4952761250620994</v>
      </c>
    </row>
    <row r="3162" spans="14:15" x14ac:dyDescent="0.25">
      <c r="N3162" s="16">
        <f t="shared" si="98"/>
        <v>39.500000000000419</v>
      </c>
      <c r="O3162" s="9">
        <f t="shared" si="99"/>
        <v>2.4953375904843567</v>
      </c>
    </row>
    <row r="3163" spans="14:15" x14ac:dyDescent="0.25">
      <c r="N3163" s="16">
        <f t="shared" si="98"/>
        <v>39.512500000000422</v>
      </c>
      <c r="O3163" s="9">
        <f t="shared" si="99"/>
        <v>2.4953990364586072</v>
      </c>
    </row>
    <row r="3164" spans="14:15" x14ac:dyDescent="0.25">
      <c r="N3164" s="16">
        <f t="shared" si="98"/>
        <v>39.525000000000425</v>
      </c>
      <c r="O3164" s="9">
        <f t="shared" si="99"/>
        <v>2.4954604629971553</v>
      </c>
    </row>
    <row r="3165" spans="14:15" x14ac:dyDescent="0.25">
      <c r="N3165" s="16">
        <f t="shared" si="98"/>
        <v>39.537500000000428</v>
      </c>
      <c r="O3165" s="9">
        <f t="shared" si="99"/>
        <v>2.4955218701122917</v>
      </c>
    </row>
    <row r="3166" spans="14:15" x14ac:dyDescent="0.25">
      <c r="N3166" s="16">
        <f t="shared" si="98"/>
        <v>39.550000000000431</v>
      </c>
      <c r="O3166" s="9">
        <f t="shared" si="99"/>
        <v>2.4955832578162953</v>
      </c>
    </row>
    <row r="3167" spans="14:15" x14ac:dyDescent="0.25">
      <c r="N3167" s="16">
        <f t="shared" si="98"/>
        <v>39.562500000000433</v>
      </c>
      <c r="O3167" s="9">
        <f t="shared" si="99"/>
        <v>2.495644626121436</v>
      </c>
    </row>
    <row r="3168" spans="14:15" x14ac:dyDescent="0.25">
      <c r="N3168" s="16">
        <f t="shared" si="98"/>
        <v>39.575000000000436</v>
      </c>
      <c r="O3168" s="9">
        <f t="shared" si="99"/>
        <v>2.4957059750399684</v>
      </c>
    </row>
    <row r="3169" spans="14:15" x14ac:dyDescent="0.25">
      <c r="N3169" s="16">
        <f t="shared" si="98"/>
        <v>39.587500000000439</v>
      </c>
      <c r="O3169" s="9">
        <f t="shared" si="99"/>
        <v>2.4957673045841382</v>
      </c>
    </row>
    <row r="3170" spans="14:15" x14ac:dyDescent="0.25">
      <c r="N3170" s="16">
        <f t="shared" si="98"/>
        <v>39.600000000000442</v>
      </c>
      <c r="O3170" s="9">
        <f t="shared" si="99"/>
        <v>2.4958286147661788</v>
      </c>
    </row>
    <row r="3171" spans="14:15" x14ac:dyDescent="0.25">
      <c r="N3171" s="16">
        <f t="shared" si="98"/>
        <v>39.612500000000445</v>
      </c>
      <c r="O3171" s="9">
        <f t="shared" si="99"/>
        <v>2.4958899055983115</v>
      </c>
    </row>
    <row r="3172" spans="14:15" x14ac:dyDescent="0.25">
      <c r="N3172" s="16">
        <f t="shared" si="98"/>
        <v>39.625000000000448</v>
      </c>
      <c r="O3172" s="9">
        <f t="shared" si="99"/>
        <v>2.4959511770927461</v>
      </c>
    </row>
    <row r="3173" spans="14:15" x14ac:dyDescent="0.25">
      <c r="N3173" s="16">
        <f t="shared" si="98"/>
        <v>39.63750000000045</v>
      </c>
      <c r="O3173" s="9">
        <f t="shared" si="99"/>
        <v>2.4960124292616817</v>
      </c>
    </row>
    <row r="3174" spans="14:15" x14ac:dyDescent="0.25">
      <c r="N3174" s="16">
        <f t="shared" si="98"/>
        <v>39.650000000000453</v>
      </c>
      <c r="O3174" s="9">
        <f t="shared" si="99"/>
        <v>2.496073662117305</v>
      </c>
    </row>
    <row r="3175" spans="14:15" x14ac:dyDescent="0.25">
      <c r="N3175" s="16">
        <f t="shared" si="98"/>
        <v>39.662500000000456</v>
      </c>
      <c r="O3175" s="9">
        <f t="shared" si="99"/>
        <v>2.4961348756717912</v>
      </c>
    </row>
    <row r="3176" spans="14:15" x14ac:dyDescent="0.25">
      <c r="N3176" s="16">
        <f t="shared" si="98"/>
        <v>39.675000000000459</v>
      </c>
      <c r="O3176" s="9">
        <f t="shared" si="99"/>
        <v>2.4961960699373047</v>
      </c>
    </row>
    <row r="3177" spans="14:15" x14ac:dyDescent="0.25">
      <c r="N3177" s="16">
        <f t="shared" si="98"/>
        <v>39.687500000000462</v>
      </c>
      <c r="O3177" s="9">
        <f t="shared" si="99"/>
        <v>2.4962572449259977</v>
      </c>
    </row>
    <row r="3178" spans="14:15" x14ac:dyDescent="0.25">
      <c r="N3178" s="16">
        <f t="shared" si="98"/>
        <v>39.700000000000465</v>
      </c>
      <c r="O3178" s="9">
        <f t="shared" si="99"/>
        <v>2.496318400650011</v>
      </c>
    </row>
    <row r="3179" spans="14:15" x14ac:dyDescent="0.25">
      <c r="N3179" s="16">
        <f t="shared" si="98"/>
        <v>39.712500000000468</v>
      </c>
      <c r="O3179" s="9">
        <f t="shared" si="99"/>
        <v>2.4963795371214745</v>
      </c>
    </row>
    <row r="3180" spans="14:15" x14ac:dyDescent="0.25">
      <c r="N3180" s="16">
        <f t="shared" si="98"/>
        <v>39.72500000000047</v>
      </c>
      <c r="O3180" s="9">
        <f t="shared" si="99"/>
        <v>2.4964406543525062</v>
      </c>
    </row>
    <row r="3181" spans="14:15" x14ac:dyDescent="0.25">
      <c r="N3181" s="16">
        <f t="shared" si="98"/>
        <v>39.737500000000473</v>
      </c>
      <c r="O3181" s="9">
        <f t="shared" si="99"/>
        <v>2.4965017523552127</v>
      </c>
    </row>
    <row r="3182" spans="14:15" x14ac:dyDescent="0.25">
      <c r="N3182" s="16">
        <f t="shared" si="98"/>
        <v>39.750000000000476</v>
      </c>
      <c r="O3182" s="9">
        <f t="shared" si="99"/>
        <v>2.4965628311416888</v>
      </c>
    </row>
    <row r="3183" spans="14:15" x14ac:dyDescent="0.25">
      <c r="N3183" s="16">
        <f t="shared" si="98"/>
        <v>39.762500000000479</v>
      </c>
      <c r="O3183" s="9">
        <f t="shared" si="99"/>
        <v>2.4966238907240186</v>
      </c>
    </row>
    <row r="3184" spans="14:15" x14ac:dyDescent="0.25">
      <c r="N3184" s="16">
        <f t="shared" si="98"/>
        <v>39.775000000000482</v>
      </c>
      <c r="O3184" s="9">
        <f t="shared" si="99"/>
        <v>2.4966849311142743</v>
      </c>
    </row>
    <row r="3185" spans="14:15" x14ac:dyDescent="0.25">
      <c r="N3185" s="16">
        <f t="shared" si="98"/>
        <v>39.787500000000485</v>
      </c>
      <c r="O3185" s="9">
        <f t="shared" si="99"/>
        <v>2.4967459523245172</v>
      </c>
    </row>
    <row r="3186" spans="14:15" x14ac:dyDescent="0.25">
      <c r="N3186" s="16">
        <f t="shared" si="98"/>
        <v>39.800000000000487</v>
      </c>
      <c r="O3186" s="9">
        <f t="shared" si="99"/>
        <v>2.4968069543667966</v>
      </c>
    </row>
    <row r="3187" spans="14:15" x14ac:dyDescent="0.25">
      <c r="N3187" s="16">
        <f t="shared" si="98"/>
        <v>39.81250000000049</v>
      </c>
      <c r="O3187" s="9">
        <f t="shared" si="99"/>
        <v>2.496867937253151</v>
      </c>
    </row>
    <row r="3188" spans="14:15" x14ac:dyDescent="0.25">
      <c r="N3188" s="16">
        <f t="shared" si="98"/>
        <v>39.825000000000493</v>
      </c>
      <c r="O3188" s="9">
        <f t="shared" si="99"/>
        <v>2.4969289009956075</v>
      </c>
    </row>
    <row r="3189" spans="14:15" x14ac:dyDescent="0.25">
      <c r="N3189" s="16">
        <f t="shared" si="98"/>
        <v>39.837500000000496</v>
      </c>
      <c r="O3189" s="9">
        <f t="shared" si="99"/>
        <v>2.4969898456061816</v>
      </c>
    </row>
    <row r="3190" spans="14:15" x14ac:dyDescent="0.25">
      <c r="N3190" s="16">
        <f t="shared" si="98"/>
        <v>39.850000000000499</v>
      </c>
      <c r="O3190" s="9">
        <f t="shared" si="99"/>
        <v>2.4970507710968772</v>
      </c>
    </row>
    <row r="3191" spans="14:15" x14ac:dyDescent="0.25">
      <c r="N3191" s="16">
        <f t="shared" si="98"/>
        <v>39.862500000000502</v>
      </c>
      <c r="O3191" s="9">
        <f t="shared" si="99"/>
        <v>2.4971116774796878</v>
      </c>
    </row>
    <row r="3192" spans="14:15" x14ac:dyDescent="0.25">
      <c r="N3192" s="16">
        <f t="shared" si="98"/>
        <v>39.875000000000504</v>
      </c>
      <c r="O3192" s="9">
        <f t="shared" si="99"/>
        <v>2.4971725647665952</v>
      </c>
    </row>
    <row r="3193" spans="14:15" x14ac:dyDescent="0.25">
      <c r="N3193" s="16">
        <f t="shared" si="98"/>
        <v>39.887500000000507</v>
      </c>
      <c r="O3193" s="9">
        <f t="shared" si="99"/>
        <v>2.4972334329695696</v>
      </c>
    </row>
    <row r="3194" spans="14:15" x14ac:dyDescent="0.25">
      <c r="N3194" s="16">
        <f t="shared" si="98"/>
        <v>39.90000000000051</v>
      </c>
      <c r="O3194" s="9">
        <f t="shared" si="99"/>
        <v>2.4972942821005706</v>
      </c>
    </row>
    <row r="3195" spans="14:15" x14ac:dyDescent="0.25">
      <c r="N3195" s="16">
        <f t="shared" si="98"/>
        <v>39.912500000000513</v>
      </c>
      <c r="O3195" s="9">
        <f t="shared" si="99"/>
        <v>2.4973551121715456</v>
      </c>
    </row>
    <row r="3196" spans="14:15" x14ac:dyDescent="0.25">
      <c r="N3196" s="16">
        <f t="shared" si="98"/>
        <v>39.925000000000516</v>
      </c>
      <c r="O3196" s="9">
        <f t="shared" si="99"/>
        <v>2.4974159231944317</v>
      </c>
    </row>
    <row r="3197" spans="14:15" x14ac:dyDescent="0.25">
      <c r="N3197" s="16">
        <f t="shared" si="98"/>
        <v>39.937500000000519</v>
      </c>
      <c r="O3197" s="9">
        <f t="shared" si="99"/>
        <v>2.4974767151811545</v>
      </c>
    </row>
    <row r="3198" spans="14:15" x14ac:dyDescent="0.25">
      <c r="N3198" s="16">
        <f t="shared" si="98"/>
        <v>39.950000000000522</v>
      </c>
      <c r="O3198" s="9">
        <f t="shared" si="99"/>
        <v>2.4975374881436281</v>
      </c>
    </row>
    <row r="3199" spans="14:15" x14ac:dyDescent="0.25">
      <c r="N3199" s="16">
        <f t="shared" si="98"/>
        <v>39.962500000000524</v>
      </c>
      <c r="O3199" s="9">
        <f t="shared" si="99"/>
        <v>2.4975982420937561</v>
      </c>
    </row>
    <row r="3200" spans="14:15" x14ac:dyDescent="0.25">
      <c r="N3200" s="16">
        <f t="shared" si="98"/>
        <v>39.975000000000527</v>
      </c>
      <c r="O3200" s="9">
        <f t="shared" si="99"/>
        <v>2.4976589770434301</v>
      </c>
    </row>
    <row r="3201" spans="14:15" x14ac:dyDescent="0.25">
      <c r="N3201" s="16">
        <f t="shared" si="98"/>
        <v>39.98750000000053</v>
      </c>
      <c r="O3201" s="9">
        <f t="shared" si="99"/>
        <v>2.4977196930045311</v>
      </c>
    </row>
    <row r="3202" spans="14:15" x14ac:dyDescent="0.25">
      <c r="N3202" s="16">
        <f t="shared" si="98"/>
        <v>40.000000000000533</v>
      </c>
      <c r="O3202" s="9">
        <f t="shared" si="99"/>
        <v>2.4977803899889293</v>
      </c>
    </row>
    <row r="3203" spans="14:15" x14ac:dyDescent="0.25">
      <c r="N3203" s="16">
        <f t="shared" ref="N3203:N3266" si="100">N3202+$J$22</f>
        <v>40.012500000000536</v>
      </c>
      <c r="O3203" s="9">
        <f t="shared" ref="O3203:O3266" si="101">0.1942*LN(N3203)+1.7814</f>
        <v>2.4978410680084822</v>
      </c>
    </row>
    <row r="3204" spans="14:15" x14ac:dyDescent="0.25">
      <c r="N3204" s="16">
        <f t="shared" si="100"/>
        <v>40.025000000000539</v>
      </c>
      <c r="O3204" s="9">
        <f t="shared" si="101"/>
        <v>2.4979017270750381</v>
      </c>
    </row>
    <row r="3205" spans="14:15" x14ac:dyDescent="0.25">
      <c r="N3205" s="16">
        <f t="shared" si="100"/>
        <v>40.037500000000541</v>
      </c>
      <c r="O3205" s="9">
        <f t="shared" si="101"/>
        <v>2.4979623672004334</v>
      </c>
    </row>
    <row r="3206" spans="14:15" x14ac:dyDescent="0.25">
      <c r="N3206" s="16">
        <f t="shared" si="100"/>
        <v>40.050000000000544</v>
      </c>
      <c r="O3206" s="9">
        <f t="shared" si="101"/>
        <v>2.4980229883964933</v>
      </c>
    </row>
    <row r="3207" spans="14:15" x14ac:dyDescent="0.25">
      <c r="N3207" s="16">
        <f t="shared" si="100"/>
        <v>40.062500000000547</v>
      </c>
      <c r="O3207" s="9">
        <f t="shared" si="101"/>
        <v>2.4980835906750314</v>
      </c>
    </row>
    <row r="3208" spans="14:15" x14ac:dyDescent="0.25">
      <c r="N3208" s="16">
        <f t="shared" si="100"/>
        <v>40.07500000000055</v>
      </c>
      <c r="O3208" s="9">
        <f t="shared" si="101"/>
        <v>2.4981441740478516</v>
      </c>
    </row>
    <row r="3209" spans="14:15" x14ac:dyDescent="0.25">
      <c r="N3209" s="16">
        <f t="shared" si="100"/>
        <v>40.087500000000553</v>
      </c>
      <c r="O3209" s="9">
        <f t="shared" si="101"/>
        <v>2.4982047385267458</v>
      </c>
    </row>
    <row r="3210" spans="14:15" x14ac:dyDescent="0.25">
      <c r="N3210" s="16">
        <f t="shared" si="100"/>
        <v>40.100000000000556</v>
      </c>
      <c r="O3210" s="9">
        <f t="shared" si="101"/>
        <v>2.4982652841234949</v>
      </c>
    </row>
    <row r="3211" spans="14:15" x14ac:dyDescent="0.25">
      <c r="N3211" s="16">
        <f t="shared" si="100"/>
        <v>40.112500000000558</v>
      </c>
      <c r="O3211" s="9">
        <f t="shared" si="101"/>
        <v>2.4983258108498694</v>
      </c>
    </row>
    <row r="3212" spans="14:15" x14ac:dyDescent="0.25">
      <c r="N3212" s="16">
        <f t="shared" si="100"/>
        <v>40.125000000000561</v>
      </c>
      <c r="O3212" s="9">
        <f t="shared" si="101"/>
        <v>2.4983863187176278</v>
      </c>
    </row>
    <row r="3213" spans="14:15" x14ac:dyDescent="0.25">
      <c r="N3213" s="16">
        <f t="shared" si="100"/>
        <v>40.137500000000564</v>
      </c>
      <c r="O3213" s="9">
        <f t="shared" si="101"/>
        <v>2.4984468077385187</v>
      </c>
    </row>
    <row r="3214" spans="14:15" x14ac:dyDescent="0.25">
      <c r="N3214" s="16">
        <f t="shared" si="100"/>
        <v>40.150000000000567</v>
      </c>
      <c r="O3214" s="9">
        <f t="shared" si="101"/>
        <v>2.4985072779242792</v>
      </c>
    </row>
    <row r="3215" spans="14:15" x14ac:dyDescent="0.25">
      <c r="N3215" s="16">
        <f t="shared" si="100"/>
        <v>40.16250000000057</v>
      </c>
      <c r="O3215" s="9">
        <f t="shared" si="101"/>
        <v>2.4985677292866346</v>
      </c>
    </row>
    <row r="3216" spans="14:15" x14ac:dyDescent="0.25">
      <c r="N3216" s="16">
        <f t="shared" si="100"/>
        <v>40.175000000000573</v>
      </c>
      <c r="O3216" s="9">
        <f t="shared" si="101"/>
        <v>2.4986281618373014</v>
      </c>
    </row>
    <row r="3217" spans="14:15" x14ac:dyDescent="0.25">
      <c r="N3217" s="16">
        <f t="shared" si="100"/>
        <v>40.187500000000576</v>
      </c>
      <c r="O3217" s="9">
        <f t="shared" si="101"/>
        <v>2.4986885755879831</v>
      </c>
    </row>
    <row r="3218" spans="14:15" x14ac:dyDescent="0.25">
      <c r="N3218" s="16">
        <f t="shared" si="100"/>
        <v>40.200000000000578</v>
      </c>
      <c r="O3218" s="9">
        <f t="shared" si="101"/>
        <v>2.4987489705503734</v>
      </c>
    </row>
    <row r="3219" spans="14:15" x14ac:dyDescent="0.25">
      <c r="N3219" s="16">
        <f t="shared" si="100"/>
        <v>40.212500000000581</v>
      </c>
      <c r="O3219" s="9">
        <f t="shared" si="101"/>
        <v>2.4988093467361541</v>
      </c>
    </row>
    <row r="3220" spans="14:15" x14ac:dyDescent="0.25">
      <c r="N3220" s="16">
        <f t="shared" si="100"/>
        <v>40.225000000000584</v>
      </c>
      <c r="O3220" s="9">
        <f t="shared" si="101"/>
        <v>2.4988697041569976</v>
      </c>
    </row>
    <row r="3221" spans="14:15" x14ac:dyDescent="0.25">
      <c r="N3221" s="16">
        <f t="shared" si="100"/>
        <v>40.237500000000587</v>
      </c>
      <c r="O3221" s="9">
        <f t="shared" si="101"/>
        <v>2.4989300428245635</v>
      </c>
    </row>
    <row r="3222" spans="14:15" x14ac:dyDescent="0.25">
      <c r="N3222" s="16">
        <f t="shared" si="100"/>
        <v>40.25000000000059</v>
      </c>
      <c r="O3222" s="9">
        <f t="shared" si="101"/>
        <v>2.498990362750503</v>
      </c>
    </row>
    <row r="3223" spans="14:15" x14ac:dyDescent="0.25">
      <c r="N3223" s="16">
        <f t="shared" si="100"/>
        <v>40.262500000000593</v>
      </c>
      <c r="O3223" s="9">
        <f t="shared" si="101"/>
        <v>2.4990506639464538</v>
      </c>
    </row>
    <row r="3224" spans="14:15" x14ac:dyDescent="0.25">
      <c r="N3224" s="16">
        <f t="shared" si="100"/>
        <v>40.275000000000595</v>
      </c>
      <c r="O3224" s="9">
        <f t="shared" si="101"/>
        <v>2.4991109464240449</v>
      </c>
    </row>
    <row r="3225" spans="14:15" x14ac:dyDescent="0.25">
      <c r="N3225" s="16">
        <f t="shared" si="100"/>
        <v>40.287500000000598</v>
      </c>
      <c r="O3225" s="9">
        <f t="shared" si="101"/>
        <v>2.4991712101948931</v>
      </c>
    </row>
    <row r="3226" spans="14:15" x14ac:dyDescent="0.25">
      <c r="N3226" s="16">
        <f t="shared" si="100"/>
        <v>40.300000000000601</v>
      </c>
      <c r="O3226" s="9">
        <f t="shared" si="101"/>
        <v>2.4992314552706052</v>
      </c>
    </row>
    <row r="3227" spans="14:15" x14ac:dyDescent="0.25">
      <c r="N3227" s="16">
        <f t="shared" si="100"/>
        <v>40.312500000000604</v>
      </c>
      <c r="O3227" s="9">
        <f t="shared" si="101"/>
        <v>2.4992916816627764</v>
      </c>
    </row>
    <row r="3228" spans="14:15" x14ac:dyDescent="0.25">
      <c r="N3228" s="16">
        <f t="shared" si="100"/>
        <v>40.325000000000607</v>
      </c>
      <c r="O3228" s="9">
        <f t="shared" si="101"/>
        <v>2.499351889382992</v>
      </c>
    </row>
    <row r="3229" spans="14:15" x14ac:dyDescent="0.25">
      <c r="N3229" s="16">
        <f t="shared" si="100"/>
        <v>40.33750000000061</v>
      </c>
      <c r="O3229" s="9">
        <f t="shared" si="101"/>
        <v>2.4994120784428264</v>
      </c>
    </row>
    <row r="3230" spans="14:15" x14ac:dyDescent="0.25">
      <c r="N3230" s="16">
        <f t="shared" si="100"/>
        <v>40.350000000000612</v>
      </c>
      <c r="O3230" s="9">
        <f t="shared" si="101"/>
        <v>2.4994722488538423</v>
      </c>
    </row>
    <row r="3231" spans="14:15" x14ac:dyDescent="0.25">
      <c r="N3231" s="16">
        <f t="shared" si="100"/>
        <v>40.362500000000615</v>
      </c>
      <c r="O3231" s="9">
        <f t="shared" si="101"/>
        <v>2.4995324006275923</v>
      </c>
    </row>
    <row r="3232" spans="14:15" x14ac:dyDescent="0.25">
      <c r="N3232" s="16">
        <f t="shared" si="100"/>
        <v>40.375000000000618</v>
      </c>
      <c r="O3232" s="9">
        <f t="shared" si="101"/>
        <v>2.4995925337756191</v>
      </c>
    </row>
    <row r="3233" spans="14:15" x14ac:dyDescent="0.25">
      <c r="N3233" s="16">
        <f t="shared" si="100"/>
        <v>40.387500000000621</v>
      </c>
      <c r="O3233" s="9">
        <f t="shared" si="101"/>
        <v>2.499652648309453</v>
      </c>
    </row>
    <row r="3234" spans="14:15" x14ac:dyDescent="0.25">
      <c r="N3234" s="16">
        <f t="shared" si="100"/>
        <v>40.400000000000624</v>
      </c>
      <c r="O3234" s="9">
        <f t="shared" si="101"/>
        <v>2.4997127442406146</v>
      </c>
    </row>
    <row r="3235" spans="14:15" x14ac:dyDescent="0.25">
      <c r="N3235" s="16">
        <f t="shared" si="100"/>
        <v>40.412500000000627</v>
      </c>
      <c r="O3235" s="9">
        <f t="shared" si="101"/>
        <v>2.4997728215806143</v>
      </c>
    </row>
    <row r="3236" spans="14:15" x14ac:dyDescent="0.25">
      <c r="N3236" s="16">
        <f t="shared" si="100"/>
        <v>40.42500000000063</v>
      </c>
      <c r="O3236" s="9">
        <f t="shared" si="101"/>
        <v>2.4998328803409509</v>
      </c>
    </row>
    <row r="3237" spans="14:15" x14ac:dyDescent="0.25">
      <c r="N3237" s="16">
        <f t="shared" si="100"/>
        <v>40.437500000000632</v>
      </c>
      <c r="O3237" s="9">
        <f t="shared" si="101"/>
        <v>2.4998929205331124</v>
      </c>
    </row>
    <row r="3238" spans="14:15" x14ac:dyDescent="0.25">
      <c r="N3238" s="16">
        <f t="shared" si="100"/>
        <v>40.450000000000635</v>
      </c>
      <c r="O3238" s="9">
        <f t="shared" si="101"/>
        <v>2.4999529421685773</v>
      </c>
    </row>
    <row r="3239" spans="14:15" x14ac:dyDescent="0.25">
      <c r="N3239" s="16">
        <f t="shared" si="100"/>
        <v>40.462500000000638</v>
      </c>
      <c r="O3239" s="9">
        <f t="shared" si="101"/>
        <v>2.500012945258812</v>
      </c>
    </row>
    <row r="3240" spans="14:15" x14ac:dyDescent="0.25">
      <c r="N3240" s="16">
        <f t="shared" si="100"/>
        <v>40.475000000000641</v>
      </c>
      <c r="O3240" s="9">
        <f t="shared" si="101"/>
        <v>2.5000729298152735</v>
      </c>
    </row>
    <row r="3241" spans="14:15" x14ac:dyDescent="0.25">
      <c r="N3241" s="16">
        <f t="shared" si="100"/>
        <v>40.487500000000644</v>
      </c>
      <c r="O3241" s="9">
        <f t="shared" si="101"/>
        <v>2.5001328958494078</v>
      </c>
    </row>
    <row r="3242" spans="14:15" x14ac:dyDescent="0.25">
      <c r="N3242" s="16">
        <f t="shared" si="100"/>
        <v>40.500000000000647</v>
      </c>
      <c r="O3242" s="9">
        <f t="shared" si="101"/>
        <v>2.5001928433726492</v>
      </c>
    </row>
    <row r="3243" spans="14:15" x14ac:dyDescent="0.25">
      <c r="N3243" s="16">
        <f t="shared" si="100"/>
        <v>40.512500000000649</v>
      </c>
      <c r="O3243" s="9">
        <f t="shared" si="101"/>
        <v>2.5002527723964239</v>
      </c>
    </row>
    <row r="3244" spans="14:15" x14ac:dyDescent="0.25">
      <c r="N3244" s="16">
        <f t="shared" si="100"/>
        <v>40.525000000000652</v>
      </c>
      <c r="O3244" s="9">
        <f t="shared" si="101"/>
        <v>2.5003126829321451</v>
      </c>
    </row>
    <row r="3245" spans="14:15" x14ac:dyDescent="0.25">
      <c r="N3245" s="16">
        <f t="shared" si="100"/>
        <v>40.537500000000655</v>
      </c>
      <c r="O3245" s="9">
        <f t="shared" si="101"/>
        <v>2.5003725749912165</v>
      </c>
    </row>
    <row r="3246" spans="14:15" x14ac:dyDescent="0.25">
      <c r="N3246" s="16">
        <f t="shared" si="100"/>
        <v>40.550000000000658</v>
      </c>
      <c r="O3246" s="9">
        <f t="shared" si="101"/>
        <v>2.5004324485850313</v>
      </c>
    </row>
    <row r="3247" spans="14:15" x14ac:dyDescent="0.25">
      <c r="N3247" s="16">
        <f t="shared" si="100"/>
        <v>40.562500000000661</v>
      </c>
      <c r="O3247" s="9">
        <f t="shared" si="101"/>
        <v>2.5004923037249722</v>
      </c>
    </row>
    <row r="3248" spans="14:15" x14ac:dyDescent="0.25">
      <c r="N3248" s="16">
        <f t="shared" si="100"/>
        <v>40.575000000000664</v>
      </c>
      <c r="O3248" s="9">
        <f t="shared" si="101"/>
        <v>2.5005521404224105</v>
      </c>
    </row>
    <row r="3249" spans="14:15" x14ac:dyDescent="0.25">
      <c r="N3249" s="16">
        <f t="shared" si="100"/>
        <v>40.587500000000666</v>
      </c>
      <c r="O3249" s="9">
        <f t="shared" si="101"/>
        <v>2.5006119586887081</v>
      </c>
    </row>
    <row r="3250" spans="14:15" x14ac:dyDescent="0.25">
      <c r="N3250" s="16">
        <f t="shared" si="100"/>
        <v>40.600000000000669</v>
      </c>
      <c r="O3250" s="9">
        <f t="shared" si="101"/>
        <v>2.5006717585352161</v>
      </c>
    </row>
    <row r="3251" spans="14:15" x14ac:dyDescent="0.25">
      <c r="N3251" s="16">
        <f t="shared" si="100"/>
        <v>40.612500000000672</v>
      </c>
      <c r="O3251" s="9">
        <f t="shared" si="101"/>
        <v>2.500731539973275</v>
      </c>
    </row>
    <row r="3252" spans="14:15" x14ac:dyDescent="0.25">
      <c r="N3252" s="16">
        <f t="shared" si="100"/>
        <v>40.625000000000675</v>
      </c>
      <c r="O3252" s="9">
        <f t="shared" si="101"/>
        <v>2.5007913030142142</v>
      </c>
    </row>
    <row r="3253" spans="14:15" x14ac:dyDescent="0.25">
      <c r="N3253" s="16">
        <f t="shared" si="100"/>
        <v>40.637500000000678</v>
      </c>
      <c r="O3253" s="9">
        <f t="shared" si="101"/>
        <v>2.5008510476693537</v>
      </c>
    </row>
    <row r="3254" spans="14:15" x14ac:dyDescent="0.25">
      <c r="N3254" s="16">
        <f t="shared" si="100"/>
        <v>40.650000000000681</v>
      </c>
      <c r="O3254" s="9">
        <f t="shared" si="101"/>
        <v>2.5009107739500029</v>
      </c>
    </row>
    <row r="3255" spans="14:15" x14ac:dyDescent="0.25">
      <c r="N3255" s="16">
        <f t="shared" si="100"/>
        <v>40.662500000000684</v>
      </c>
      <c r="O3255" s="9">
        <f t="shared" si="101"/>
        <v>2.5009704818674603</v>
      </c>
    </row>
    <row r="3256" spans="14:15" x14ac:dyDescent="0.25">
      <c r="N3256" s="16">
        <f t="shared" si="100"/>
        <v>40.675000000000686</v>
      </c>
      <c r="O3256" s="9">
        <f t="shared" si="101"/>
        <v>2.5010301714330141</v>
      </c>
    </row>
    <row r="3257" spans="14:15" x14ac:dyDescent="0.25">
      <c r="N3257" s="16">
        <f t="shared" si="100"/>
        <v>40.687500000000689</v>
      </c>
      <c r="O3257" s="9">
        <f t="shared" si="101"/>
        <v>2.501089842657942</v>
      </c>
    </row>
    <row r="3258" spans="14:15" x14ac:dyDescent="0.25">
      <c r="N3258" s="16">
        <f t="shared" si="100"/>
        <v>40.700000000000692</v>
      </c>
      <c r="O3258" s="9">
        <f t="shared" si="101"/>
        <v>2.5011494955535118</v>
      </c>
    </row>
    <row r="3259" spans="14:15" x14ac:dyDescent="0.25">
      <c r="N3259" s="16">
        <f t="shared" si="100"/>
        <v>40.712500000000695</v>
      </c>
      <c r="O3259" s="9">
        <f t="shared" si="101"/>
        <v>2.50120913013098</v>
      </c>
    </row>
    <row r="3260" spans="14:15" x14ac:dyDescent="0.25">
      <c r="N3260" s="16">
        <f t="shared" si="100"/>
        <v>40.725000000000698</v>
      </c>
      <c r="O3260" s="9">
        <f t="shared" si="101"/>
        <v>2.5012687464015944</v>
      </c>
    </row>
    <row r="3261" spans="14:15" x14ac:dyDescent="0.25">
      <c r="N3261" s="16">
        <f t="shared" si="100"/>
        <v>40.737500000000701</v>
      </c>
      <c r="O3261" s="9">
        <f t="shared" si="101"/>
        <v>2.5013283443765904</v>
      </c>
    </row>
    <row r="3262" spans="14:15" x14ac:dyDescent="0.25">
      <c r="N3262" s="16">
        <f t="shared" si="100"/>
        <v>40.750000000000703</v>
      </c>
      <c r="O3262" s="9">
        <f t="shared" si="101"/>
        <v>2.5013879240671937</v>
      </c>
    </row>
    <row r="3263" spans="14:15" x14ac:dyDescent="0.25">
      <c r="N3263" s="16">
        <f t="shared" si="100"/>
        <v>40.762500000000706</v>
      </c>
      <c r="O3263" s="9">
        <f t="shared" si="101"/>
        <v>2.5014474854846216</v>
      </c>
    </row>
    <row r="3264" spans="14:15" x14ac:dyDescent="0.25">
      <c r="N3264" s="16">
        <f t="shared" si="100"/>
        <v>40.775000000000709</v>
      </c>
      <c r="O3264" s="9">
        <f t="shared" si="101"/>
        <v>2.501507028640078</v>
      </c>
    </row>
    <row r="3265" spans="14:15" x14ac:dyDescent="0.25">
      <c r="N3265" s="16">
        <f t="shared" si="100"/>
        <v>40.787500000000712</v>
      </c>
      <c r="O3265" s="9">
        <f t="shared" si="101"/>
        <v>2.5015665535447584</v>
      </c>
    </row>
    <row r="3266" spans="14:15" x14ac:dyDescent="0.25">
      <c r="N3266" s="16">
        <f t="shared" si="100"/>
        <v>40.800000000000715</v>
      </c>
      <c r="O3266" s="9">
        <f t="shared" si="101"/>
        <v>2.5016260602098481</v>
      </c>
    </row>
    <row r="3267" spans="14:15" x14ac:dyDescent="0.25">
      <c r="N3267" s="16">
        <f t="shared" ref="N3267:N3330" si="102">N3266+$J$22</f>
        <v>40.812500000000718</v>
      </c>
      <c r="O3267" s="9">
        <f t="shared" ref="O3267:O3330" si="103">0.1942*LN(N3267)+1.7814</f>
        <v>2.5016855486465208</v>
      </c>
    </row>
    <row r="3268" spans="14:15" x14ac:dyDescent="0.25">
      <c r="N3268" s="16">
        <f t="shared" si="102"/>
        <v>40.82500000000072</v>
      </c>
      <c r="O3268" s="9">
        <f t="shared" si="103"/>
        <v>2.5017450188659414</v>
      </c>
    </row>
    <row r="3269" spans="14:15" x14ac:dyDescent="0.25">
      <c r="N3269" s="16">
        <f t="shared" si="102"/>
        <v>40.837500000000723</v>
      </c>
      <c r="O3269" s="9">
        <f t="shared" si="103"/>
        <v>2.5018044708792635</v>
      </c>
    </row>
    <row r="3270" spans="14:15" x14ac:dyDescent="0.25">
      <c r="N3270" s="16">
        <f t="shared" si="102"/>
        <v>40.850000000000726</v>
      </c>
      <c r="O3270" s="9">
        <f t="shared" si="103"/>
        <v>2.5018639046976312</v>
      </c>
    </row>
    <row r="3271" spans="14:15" x14ac:dyDescent="0.25">
      <c r="N3271" s="16">
        <f t="shared" si="102"/>
        <v>40.862500000000729</v>
      </c>
      <c r="O3271" s="9">
        <f t="shared" si="103"/>
        <v>2.5019233203321773</v>
      </c>
    </row>
    <row r="3272" spans="14:15" x14ac:dyDescent="0.25">
      <c r="N3272" s="16">
        <f t="shared" si="102"/>
        <v>40.875000000000732</v>
      </c>
      <c r="O3272" s="9">
        <f t="shared" si="103"/>
        <v>2.5019827177940259</v>
      </c>
    </row>
    <row r="3273" spans="14:15" x14ac:dyDescent="0.25">
      <c r="N3273" s="16">
        <f t="shared" si="102"/>
        <v>40.887500000000735</v>
      </c>
      <c r="O3273" s="9">
        <f t="shared" si="103"/>
        <v>2.5020420970942898</v>
      </c>
    </row>
    <row r="3274" spans="14:15" x14ac:dyDescent="0.25">
      <c r="N3274" s="16">
        <f t="shared" si="102"/>
        <v>40.900000000000738</v>
      </c>
      <c r="O3274" s="9">
        <f t="shared" si="103"/>
        <v>2.5021014582440722</v>
      </c>
    </row>
    <row r="3275" spans="14:15" x14ac:dyDescent="0.25">
      <c r="N3275" s="16">
        <f t="shared" si="102"/>
        <v>40.91250000000074</v>
      </c>
      <c r="O3275" s="9">
        <f t="shared" si="103"/>
        <v>2.5021608012544654</v>
      </c>
    </row>
    <row r="3276" spans="14:15" x14ac:dyDescent="0.25">
      <c r="N3276" s="16">
        <f t="shared" si="102"/>
        <v>40.925000000000743</v>
      </c>
      <c r="O3276" s="9">
        <f t="shared" si="103"/>
        <v>2.5022201261365518</v>
      </c>
    </row>
    <row r="3277" spans="14:15" x14ac:dyDescent="0.25">
      <c r="N3277" s="16">
        <f t="shared" si="102"/>
        <v>40.937500000000746</v>
      </c>
      <c r="O3277" s="9">
        <f t="shared" si="103"/>
        <v>2.5022794329014042</v>
      </c>
    </row>
    <row r="3278" spans="14:15" x14ac:dyDescent="0.25">
      <c r="N3278" s="16">
        <f t="shared" si="102"/>
        <v>40.950000000000749</v>
      </c>
      <c r="O3278" s="9">
        <f t="shared" si="103"/>
        <v>2.5023387215600845</v>
      </c>
    </row>
    <row r="3279" spans="14:15" x14ac:dyDescent="0.25">
      <c r="N3279" s="16">
        <f t="shared" si="102"/>
        <v>40.962500000000752</v>
      </c>
      <c r="O3279" s="9">
        <f t="shared" si="103"/>
        <v>2.5023979921236457</v>
      </c>
    </row>
    <row r="3280" spans="14:15" x14ac:dyDescent="0.25">
      <c r="N3280" s="16">
        <f t="shared" si="102"/>
        <v>40.975000000000755</v>
      </c>
      <c r="O3280" s="9">
        <f t="shared" si="103"/>
        <v>2.502457244603129</v>
      </c>
    </row>
    <row r="3281" spans="14:15" x14ac:dyDescent="0.25">
      <c r="N3281" s="16">
        <f t="shared" si="102"/>
        <v>40.987500000000757</v>
      </c>
      <c r="O3281" s="9">
        <f t="shared" si="103"/>
        <v>2.5025164790095666</v>
      </c>
    </row>
    <row r="3282" spans="14:15" x14ac:dyDescent="0.25">
      <c r="N3282" s="16">
        <f t="shared" si="102"/>
        <v>41.00000000000076</v>
      </c>
      <c r="O3282" s="9">
        <f t="shared" si="103"/>
        <v>2.5025756953539804</v>
      </c>
    </row>
    <row r="3283" spans="14:15" x14ac:dyDescent="0.25">
      <c r="N3283" s="16">
        <f t="shared" si="102"/>
        <v>41.012500000000763</v>
      </c>
      <c r="O3283" s="9">
        <f t="shared" si="103"/>
        <v>2.5026348936473819</v>
      </c>
    </row>
    <row r="3284" spans="14:15" x14ac:dyDescent="0.25">
      <c r="N3284" s="16">
        <f t="shared" si="102"/>
        <v>41.025000000000766</v>
      </c>
      <c r="O3284" s="9">
        <f t="shared" si="103"/>
        <v>2.502694073900773</v>
      </c>
    </row>
    <row r="3285" spans="14:15" x14ac:dyDescent="0.25">
      <c r="N3285" s="16">
        <f t="shared" si="102"/>
        <v>41.037500000000769</v>
      </c>
      <c r="O3285" s="9">
        <f t="shared" si="103"/>
        <v>2.5027532361251454</v>
      </c>
    </row>
    <row r="3286" spans="14:15" x14ac:dyDescent="0.25">
      <c r="N3286" s="16">
        <f t="shared" si="102"/>
        <v>41.050000000000772</v>
      </c>
      <c r="O3286" s="9">
        <f t="shared" si="103"/>
        <v>2.5028123803314806</v>
      </c>
    </row>
    <row r="3287" spans="14:15" x14ac:dyDescent="0.25">
      <c r="N3287" s="16">
        <f t="shared" si="102"/>
        <v>41.062500000000774</v>
      </c>
      <c r="O3287" s="9">
        <f t="shared" si="103"/>
        <v>2.5028715065307496</v>
      </c>
    </row>
    <row r="3288" spans="14:15" x14ac:dyDescent="0.25">
      <c r="N3288" s="16">
        <f t="shared" si="102"/>
        <v>41.075000000000777</v>
      </c>
      <c r="O3288" s="9">
        <f t="shared" si="103"/>
        <v>2.502930614733915</v>
      </c>
    </row>
    <row r="3289" spans="14:15" x14ac:dyDescent="0.25">
      <c r="N3289" s="16">
        <f t="shared" si="102"/>
        <v>41.08750000000078</v>
      </c>
      <c r="O3289" s="9">
        <f t="shared" si="103"/>
        <v>2.5029897049519274</v>
      </c>
    </row>
    <row r="3290" spans="14:15" x14ac:dyDescent="0.25">
      <c r="N3290" s="16">
        <f t="shared" si="102"/>
        <v>41.100000000000783</v>
      </c>
      <c r="O3290" s="9">
        <f t="shared" si="103"/>
        <v>2.5030487771957288</v>
      </c>
    </row>
    <row r="3291" spans="14:15" x14ac:dyDescent="0.25">
      <c r="N3291" s="16">
        <f t="shared" si="102"/>
        <v>41.112500000000786</v>
      </c>
      <c r="O3291" s="9">
        <f t="shared" si="103"/>
        <v>2.5031078314762509</v>
      </c>
    </row>
    <row r="3292" spans="14:15" x14ac:dyDescent="0.25">
      <c r="N3292" s="16">
        <f t="shared" si="102"/>
        <v>41.125000000000789</v>
      </c>
      <c r="O3292" s="9">
        <f t="shared" si="103"/>
        <v>2.5031668678044152</v>
      </c>
    </row>
    <row r="3293" spans="14:15" x14ac:dyDescent="0.25">
      <c r="N3293" s="16">
        <f t="shared" si="102"/>
        <v>41.137500000000792</v>
      </c>
      <c r="O3293" s="9">
        <f t="shared" si="103"/>
        <v>2.5032258861911325</v>
      </c>
    </row>
    <row r="3294" spans="14:15" x14ac:dyDescent="0.25">
      <c r="N3294" s="16">
        <f t="shared" si="102"/>
        <v>41.150000000000794</v>
      </c>
      <c r="O3294" s="9">
        <f t="shared" si="103"/>
        <v>2.5032848866473056</v>
      </c>
    </row>
    <row r="3295" spans="14:15" x14ac:dyDescent="0.25">
      <c r="N3295" s="16">
        <f t="shared" si="102"/>
        <v>41.162500000000797</v>
      </c>
      <c r="O3295" s="9">
        <f t="shared" si="103"/>
        <v>2.5033438691838259</v>
      </c>
    </row>
    <row r="3296" spans="14:15" x14ac:dyDescent="0.25">
      <c r="N3296" s="16">
        <f t="shared" si="102"/>
        <v>41.1750000000008</v>
      </c>
      <c r="O3296" s="9">
        <f t="shared" si="103"/>
        <v>2.5034028338115752</v>
      </c>
    </row>
    <row r="3297" spans="14:15" x14ac:dyDescent="0.25">
      <c r="N3297" s="16">
        <f t="shared" si="102"/>
        <v>41.187500000000803</v>
      </c>
      <c r="O3297" s="9">
        <f t="shared" si="103"/>
        <v>2.5034617805414254</v>
      </c>
    </row>
    <row r="3298" spans="14:15" x14ac:dyDescent="0.25">
      <c r="N3298" s="16">
        <f t="shared" si="102"/>
        <v>41.200000000000806</v>
      </c>
      <c r="O3298" s="9">
        <f t="shared" si="103"/>
        <v>2.5035207093842384</v>
      </c>
    </row>
    <row r="3299" spans="14:15" x14ac:dyDescent="0.25">
      <c r="N3299" s="16">
        <f t="shared" si="102"/>
        <v>41.212500000000809</v>
      </c>
      <c r="O3299" s="9">
        <f t="shared" si="103"/>
        <v>2.5035796203508665</v>
      </c>
    </row>
    <row r="3300" spans="14:15" x14ac:dyDescent="0.25">
      <c r="N3300" s="16">
        <f t="shared" si="102"/>
        <v>41.225000000000811</v>
      </c>
      <c r="O3300" s="9">
        <f t="shared" si="103"/>
        <v>2.5036385134521515</v>
      </c>
    </row>
    <row r="3301" spans="14:15" x14ac:dyDescent="0.25">
      <c r="N3301" s="16">
        <f t="shared" si="102"/>
        <v>41.237500000000814</v>
      </c>
      <c r="O3301" s="9">
        <f t="shared" si="103"/>
        <v>2.5036973886989267</v>
      </c>
    </row>
    <row r="3302" spans="14:15" x14ac:dyDescent="0.25">
      <c r="N3302" s="16">
        <f t="shared" si="102"/>
        <v>41.250000000000817</v>
      </c>
      <c r="O3302" s="9">
        <f t="shared" si="103"/>
        <v>2.503756246102014</v>
      </c>
    </row>
    <row r="3303" spans="14:15" x14ac:dyDescent="0.25">
      <c r="N3303" s="16">
        <f t="shared" si="102"/>
        <v>41.26250000000082</v>
      </c>
      <c r="O3303" s="9">
        <f t="shared" si="103"/>
        <v>2.5038150856722261</v>
      </c>
    </row>
    <row r="3304" spans="14:15" x14ac:dyDescent="0.25">
      <c r="N3304" s="16">
        <f t="shared" si="102"/>
        <v>41.275000000000823</v>
      </c>
      <c r="O3304" s="9">
        <f t="shared" si="103"/>
        <v>2.5038739074203664</v>
      </c>
    </row>
    <row r="3305" spans="14:15" x14ac:dyDescent="0.25">
      <c r="N3305" s="16">
        <f t="shared" si="102"/>
        <v>41.287500000000826</v>
      </c>
      <c r="O3305" s="9">
        <f t="shared" si="103"/>
        <v>2.5039327113572276</v>
      </c>
    </row>
    <row r="3306" spans="14:15" x14ac:dyDescent="0.25">
      <c r="N3306" s="16">
        <f t="shared" si="102"/>
        <v>41.300000000000828</v>
      </c>
      <c r="O3306" s="9">
        <f t="shared" si="103"/>
        <v>2.5039914974935931</v>
      </c>
    </row>
    <row r="3307" spans="14:15" x14ac:dyDescent="0.25">
      <c r="N3307" s="16">
        <f t="shared" si="102"/>
        <v>41.312500000000831</v>
      </c>
      <c r="O3307" s="9">
        <f t="shared" si="103"/>
        <v>2.5040502658402359</v>
      </c>
    </row>
    <row r="3308" spans="14:15" x14ac:dyDescent="0.25">
      <c r="N3308" s="16">
        <f t="shared" si="102"/>
        <v>41.325000000000834</v>
      </c>
      <c r="O3308" s="9">
        <f t="shared" si="103"/>
        <v>2.5041090164079205</v>
      </c>
    </row>
    <row r="3309" spans="14:15" x14ac:dyDescent="0.25">
      <c r="N3309" s="16">
        <f t="shared" si="102"/>
        <v>41.337500000000837</v>
      </c>
      <c r="O3309" s="9">
        <f t="shared" si="103"/>
        <v>2.5041677492074004</v>
      </c>
    </row>
    <row r="3310" spans="14:15" x14ac:dyDescent="0.25">
      <c r="N3310" s="16">
        <f t="shared" si="102"/>
        <v>41.35000000000084</v>
      </c>
      <c r="O3310" s="9">
        <f t="shared" si="103"/>
        <v>2.5042264642494199</v>
      </c>
    </row>
    <row r="3311" spans="14:15" x14ac:dyDescent="0.25">
      <c r="N3311" s="16">
        <f t="shared" si="102"/>
        <v>41.362500000000843</v>
      </c>
      <c r="O3311" s="9">
        <f t="shared" si="103"/>
        <v>2.5042851615447135</v>
      </c>
    </row>
    <row r="3312" spans="14:15" x14ac:dyDescent="0.25">
      <c r="N3312" s="16">
        <f t="shared" si="102"/>
        <v>41.375000000000846</v>
      </c>
      <c r="O3312" s="9">
        <f t="shared" si="103"/>
        <v>2.5043438411040055</v>
      </c>
    </row>
    <row r="3313" spans="14:15" x14ac:dyDescent="0.25">
      <c r="N3313" s="16">
        <f t="shared" si="102"/>
        <v>41.387500000000848</v>
      </c>
      <c r="O3313" s="9">
        <f t="shared" si="103"/>
        <v>2.5044025029380115</v>
      </c>
    </row>
    <row r="3314" spans="14:15" x14ac:dyDescent="0.25">
      <c r="N3314" s="16">
        <f t="shared" si="102"/>
        <v>41.400000000000851</v>
      </c>
      <c r="O3314" s="9">
        <f t="shared" si="103"/>
        <v>2.5044611470574365</v>
      </c>
    </row>
    <row r="3315" spans="14:15" x14ac:dyDescent="0.25">
      <c r="N3315" s="16">
        <f t="shared" si="102"/>
        <v>41.412500000000854</v>
      </c>
      <c r="O3315" s="9">
        <f t="shared" si="103"/>
        <v>2.5045197734729761</v>
      </c>
    </row>
    <row r="3316" spans="14:15" x14ac:dyDescent="0.25">
      <c r="N3316" s="16">
        <f t="shared" si="102"/>
        <v>41.425000000000857</v>
      </c>
      <c r="O3316" s="9">
        <f t="shared" si="103"/>
        <v>2.5045783821953163</v>
      </c>
    </row>
    <row r="3317" spans="14:15" x14ac:dyDescent="0.25">
      <c r="N3317" s="16">
        <f t="shared" si="102"/>
        <v>41.43750000000086</v>
      </c>
      <c r="O3317" s="9">
        <f t="shared" si="103"/>
        <v>2.504636973235133</v>
      </c>
    </row>
    <row r="3318" spans="14:15" x14ac:dyDescent="0.25">
      <c r="N3318" s="16">
        <f t="shared" si="102"/>
        <v>41.450000000000863</v>
      </c>
      <c r="O3318" s="9">
        <f t="shared" si="103"/>
        <v>2.5046955466030933</v>
      </c>
    </row>
    <row r="3319" spans="14:15" x14ac:dyDescent="0.25">
      <c r="N3319" s="16">
        <f t="shared" si="102"/>
        <v>41.462500000000865</v>
      </c>
      <c r="O3319" s="9">
        <f t="shared" si="103"/>
        <v>2.5047541023098541</v>
      </c>
    </row>
    <row r="3320" spans="14:15" x14ac:dyDescent="0.25">
      <c r="N3320" s="16">
        <f t="shared" si="102"/>
        <v>41.475000000000868</v>
      </c>
      <c r="O3320" s="9">
        <f t="shared" si="103"/>
        <v>2.5048126403660622</v>
      </c>
    </row>
    <row r="3321" spans="14:15" x14ac:dyDescent="0.25">
      <c r="N3321" s="16">
        <f t="shared" si="102"/>
        <v>41.487500000000871</v>
      </c>
      <c r="O3321" s="9">
        <f t="shared" si="103"/>
        <v>2.5048711607823555</v>
      </c>
    </row>
    <row r="3322" spans="14:15" x14ac:dyDescent="0.25">
      <c r="N3322" s="16">
        <f t="shared" si="102"/>
        <v>41.500000000000874</v>
      </c>
      <c r="O3322" s="9">
        <f t="shared" si="103"/>
        <v>2.5049296635693623</v>
      </c>
    </row>
    <row r="3323" spans="14:15" x14ac:dyDescent="0.25">
      <c r="N3323" s="16">
        <f t="shared" si="102"/>
        <v>41.512500000000877</v>
      </c>
      <c r="O3323" s="9">
        <f t="shared" si="103"/>
        <v>2.5049881487377004</v>
      </c>
    </row>
    <row r="3324" spans="14:15" x14ac:dyDescent="0.25">
      <c r="N3324" s="16">
        <f t="shared" si="102"/>
        <v>41.52500000000088</v>
      </c>
      <c r="O3324" s="9">
        <f t="shared" si="103"/>
        <v>2.5050466162979799</v>
      </c>
    </row>
    <row r="3325" spans="14:15" x14ac:dyDescent="0.25">
      <c r="N3325" s="16">
        <f t="shared" si="102"/>
        <v>41.537500000000882</v>
      </c>
      <c r="O3325" s="9">
        <f t="shared" si="103"/>
        <v>2.5051050662607985</v>
      </c>
    </row>
    <row r="3326" spans="14:15" x14ac:dyDescent="0.25">
      <c r="N3326" s="16">
        <f t="shared" si="102"/>
        <v>41.550000000000885</v>
      </c>
      <c r="O3326" s="9">
        <f t="shared" si="103"/>
        <v>2.5051634986367475</v>
      </c>
    </row>
    <row r="3327" spans="14:15" x14ac:dyDescent="0.25">
      <c r="N3327" s="16">
        <f t="shared" si="102"/>
        <v>41.562500000000888</v>
      </c>
      <c r="O3327" s="9">
        <f t="shared" si="103"/>
        <v>2.5052219134364058</v>
      </c>
    </row>
    <row r="3328" spans="14:15" x14ac:dyDescent="0.25">
      <c r="N3328" s="16">
        <f t="shared" si="102"/>
        <v>41.575000000000891</v>
      </c>
      <c r="O3328" s="9">
        <f t="shared" si="103"/>
        <v>2.5052803106703445</v>
      </c>
    </row>
    <row r="3329" spans="14:15" x14ac:dyDescent="0.25">
      <c r="N3329" s="16">
        <f t="shared" si="102"/>
        <v>41.587500000000894</v>
      </c>
      <c r="O3329" s="9">
        <f t="shared" si="103"/>
        <v>2.5053386903491246</v>
      </c>
    </row>
    <row r="3330" spans="14:15" x14ac:dyDescent="0.25">
      <c r="N3330" s="16">
        <f t="shared" si="102"/>
        <v>41.600000000000897</v>
      </c>
      <c r="O3330" s="9">
        <f t="shared" si="103"/>
        <v>2.505397052483298</v>
      </c>
    </row>
    <row r="3331" spans="14:15" x14ac:dyDescent="0.25">
      <c r="N3331" s="16">
        <f t="shared" ref="N3331:N3394" si="104">N3330+$J$22</f>
        <v>41.6125000000009</v>
      </c>
      <c r="O3331" s="9">
        <f t="shared" ref="O3331:O3394" si="105">0.1942*LN(N3331)+1.7814</f>
        <v>2.5054553970834066</v>
      </c>
    </row>
    <row r="3332" spans="14:15" x14ac:dyDescent="0.25">
      <c r="N3332" s="16">
        <f t="shared" si="104"/>
        <v>41.625000000000902</v>
      </c>
      <c r="O3332" s="9">
        <f t="shared" si="105"/>
        <v>2.5055137241599823</v>
      </c>
    </row>
    <row r="3333" spans="14:15" x14ac:dyDescent="0.25">
      <c r="N3333" s="16">
        <f t="shared" si="104"/>
        <v>41.637500000000905</v>
      </c>
      <c r="O3333" s="9">
        <f t="shared" si="105"/>
        <v>2.5055720337235492</v>
      </c>
    </row>
    <row r="3334" spans="14:15" x14ac:dyDescent="0.25">
      <c r="N3334" s="16">
        <f t="shared" si="104"/>
        <v>41.650000000000908</v>
      </c>
      <c r="O3334" s="9">
        <f t="shared" si="105"/>
        <v>2.5056303257846202</v>
      </c>
    </row>
    <row r="3335" spans="14:15" x14ac:dyDescent="0.25">
      <c r="N3335" s="16">
        <f t="shared" si="104"/>
        <v>41.662500000000911</v>
      </c>
      <c r="O3335" s="9">
        <f t="shared" si="105"/>
        <v>2.5056886003536998</v>
      </c>
    </row>
    <row r="3336" spans="14:15" x14ac:dyDescent="0.25">
      <c r="N3336" s="16">
        <f t="shared" si="104"/>
        <v>41.675000000000914</v>
      </c>
      <c r="O3336" s="9">
        <f t="shared" si="105"/>
        <v>2.5057468574412822</v>
      </c>
    </row>
    <row r="3337" spans="14:15" x14ac:dyDescent="0.25">
      <c r="N3337" s="16">
        <f t="shared" si="104"/>
        <v>41.687500000000917</v>
      </c>
      <c r="O3337" s="9">
        <f t="shared" si="105"/>
        <v>2.5058050970578529</v>
      </c>
    </row>
    <row r="3338" spans="14:15" x14ac:dyDescent="0.25">
      <c r="N3338" s="16">
        <f t="shared" si="104"/>
        <v>41.700000000000919</v>
      </c>
      <c r="O3338" s="9">
        <f t="shared" si="105"/>
        <v>2.5058633192138879</v>
      </c>
    </row>
    <row r="3339" spans="14:15" x14ac:dyDescent="0.25">
      <c r="N3339" s="16">
        <f t="shared" si="104"/>
        <v>41.712500000000922</v>
      </c>
      <c r="O3339" s="9">
        <f t="shared" si="105"/>
        <v>2.5059215239198536</v>
      </c>
    </row>
    <row r="3340" spans="14:15" x14ac:dyDescent="0.25">
      <c r="N3340" s="16">
        <f t="shared" si="104"/>
        <v>41.725000000000925</v>
      </c>
      <c r="O3340" s="9">
        <f t="shared" si="105"/>
        <v>2.5059797111862063</v>
      </c>
    </row>
    <row r="3341" spans="14:15" x14ac:dyDescent="0.25">
      <c r="N3341" s="16">
        <f t="shared" si="104"/>
        <v>41.737500000000928</v>
      </c>
      <c r="O3341" s="9">
        <f t="shared" si="105"/>
        <v>2.5060378810233943</v>
      </c>
    </row>
    <row r="3342" spans="14:15" x14ac:dyDescent="0.25">
      <c r="N3342" s="16">
        <f t="shared" si="104"/>
        <v>41.750000000000931</v>
      </c>
      <c r="O3342" s="9">
        <f t="shared" si="105"/>
        <v>2.5060960334418558</v>
      </c>
    </row>
    <row r="3343" spans="14:15" x14ac:dyDescent="0.25">
      <c r="N3343" s="16">
        <f t="shared" si="104"/>
        <v>41.762500000000934</v>
      </c>
      <c r="O3343" s="9">
        <f t="shared" si="105"/>
        <v>2.506154168452019</v>
      </c>
    </row>
    <row r="3344" spans="14:15" x14ac:dyDescent="0.25">
      <c r="N3344" s="16">
        <f t="shared" si="104"/>
        <v>41.775000000000936</v>
      </c>
      <c r="O3344" s="9">
        <f t="shared" si="105"/>
        <v>2.5062122860643035</v>
      </c>
    </row>
    <row r="3345" spans="14:15" x14ac:dyDescent="0.25">
      <c r="N3345" s="16">
        <f t="shared" si="104"/>
        <v>41.787500000000939</v>
      </c>
      <c r="O3345" s="9">
        <f t="shared" si="105"/>
        <v>2.50627038628912</v>
      </c>
    </row>
    <row r="3346" spans="14:15" x14ac:dyDescent="0.25">
      <c r="N3346" s="16">
        <f t="shared" si="104"/>
        <v>41.800000000000942</v>
      </c>
      <c r="O3346" s="9">
        <f t="shared" si="105"/>
        <v>2.5063284691368684</v>
      </c>
    </row>
    <row r="3347" spans="14:15" x14ac:dyDescent="0.25">
      <c r="N3347" s="16">
        <f t="shared" si="104"/>
        <v>41.812500000000945</v>
      </c>
      <c r="O3347" s="9">
        <f t="shared" si="105"/>
        <v>2.506386534617941</v>
      </c>
    </row>
    <row r="3348" spans="14:15" x14ac:dyDescent="0.25">
      <c r="N3348" s="16">
        <f t="shared" si="104"/>
        <v>41.825000000000948</v>
      </c>
      <c r="O3348" s="9">
        <f t="shared" si="105"/>
        <v>2.5064445827427191</v>
      </c>
    </row>
    <row r="3349" spans="14:15" x14ac:dyDescent="0.25">
      <c r="N3349" s="16">
        <f t="shared" si="104"/>
        <v>41.837500000000951</v>
      </c>
      <c r="O3349" s="9">
        <f t="shared" si="105"/>
        <v>2.5065026135215764</v>
      </c>
    </row>
    <row r="3350" spans="14:15" x14ac:dyDescent="0.25">
      <c r="N3350" s="16">
        <f t="shared" si="104"/>
        <v>41.850000000000954</v>
      </c>
      <c r="O3350" s="9">
        <f t="shared" si="105"/>
        <v>2.5065606269648755</v>
      </c>
    </row>
    <row r="3351" spans="14:15" x14ac:dyDescent="0.25">
      <c r="N3351" s="16">
        <f t="shared" si="104"/>
        <v>41.862500000000956</v>
      </c>
      <c r="O3351" s="9">
        <f t="shared" si="105"/>
        <v>2.5066186230829715</v>
      </c>
    </row>
    <row r="3352" spans="14:15" x14ac:dyDescent="0.25">
      <c r="N3352" s="16">
        <f t="shared" si="104"/>
        <v>41.875000000000959</v>
      </c>
      <c r="O3352" s="9">
        <f t="shared" si="105"/>
        <v>2.5066766018862081</v>
      </c>
    </row>
    <row r="3353" spans="14:15" x14ac:dyDescent="0.25">
      <c r="N3353" s="16">
        <f t="shared" si="104"/>
        <v>41.887500000000962</v>
      </c>
      <c r="O3353" s="9">
        <f t="shared" si="105"/>
        <v>2.5067345633849225</v>
      </c>
    </row>
    <row r="3354" spans="14:15" x14ac:dyDescent="0.25">
      <c r="N3354" s="16">
        <f t="shared" si="104"/>
        <v>41.900000000000965</v>
      </c>
      <c r="O3354" s="9">
        <f t="shared" si="105"/>
        <v>2.5067925075894402</v>
      </c>
    </row>
    <row r="3355" spans="14:15" x14ac:dyDescent="0.25">
      <c r="N3355" s="16">
        <f t="shared" si="104"/>
        <v>41.912500000000968</v>
      </c>
      <c r="O3355" s="9">
        <f t="shared" si="105"/>
        <v>2.5068504345100786</v>
      </c>
    </row>
    <row r="3356" spans="14:15" x14ac:dyDescent="0.25">
      <c r="N3356" s="16">
        <f t="shared" si="104"/>
        <v>41.925000000000971</v>
      </c>
      <c r="O3356" s="9">
        <f t="shared" si="105"/>
        <v>2.5069083441571456</v>
      </c>
    </row>
    <row r="3357" spans="14:15" x14ac:dyDescent="0.25">
      <c r="N3357" s="16">
        <f t="shared" si="104"/>
        <v>41.937500000000973</v>
      </c>
      <c r="O3357" s="9">
        <f t="shared" si="105"/>
        <v>2.50696623654094</v>
      </c>
    </row>
    <row r="3358" spans="14:15" x14ac:dyDescent="0.25">
      <c r="N3358" s="16">
        <f t="shared" si="104"/>
        <v>41.950000000000976</v>
      </c>
      <c r="O3358" s="9">
        <f t="shared" si="105"/>
        <v>2.5070241116717513</v>
      </c>
    </row>
    <row r="3359" spans="14:15" x14ac:dyDescent="0.25">
      <c r="N3359" s="16">
        <f t="shared" si="104"/>
        <v>41.962500000000979</v>
      </c>
      <c r="O3359" s="9">
        <f t="shared" si="105"/>
        <v>2.5070819695598594</v>
      </c>
    </row>
    <row r="3360" spans="14:15" x14ac:dyDescent="0.25">
      <c r="N3360" s="16">
        <f t="shared" si="104"/>
        <v>41.975000000000982</v>
      </c>
      <c r="O3360" s="9">
        <f t="shared" si="105"/>
        <v>2.5071398102155369</v>
      </c>
    </row>
    <row r="3361" spans="14:15" x14ac:dyDescent="0.25">
      <c r="N3361" s="16">
        <f t="shared" si="104"/>
        <v>41.987500000000985</v>
      </c>
      <c r="O3361" s="9">
        <f t="shared" si="105"/>
        <v>2.507197633649044</v>
      </c>
    </row>
    <row r="3362" spans="14:15" x14ac:dyDescent="0.25">
      <c r="N3362" s="16">
        <f t="shared" si="104"/>
        <v>42.000000000000988</v>
      </c>
      <c r="O3362" s="9">
        <f t="shared" si="105"/>
        <v>2.5072554398706348</v>
      </c>
    </row>
    <row r="3363" spans="14:15" x14ac:dyDescent="0.25">
      <c r="N3363" s="16">
        <f t="shared" si="104"/>
        <v>42.01250000000099</v>
      </c>
      <c r="O3363" s="9">
        <f t="shared" si="105"/>
        <v>2.5073132288905526</v>
      </c>
    </row>
    <row r="3364" spans="14:15" x14ac:dyDescent="0.25">
      <c r="N3364" s="16">
        <f t="shared" si="104"/>
        <v>42.025000000000993</v>
      </c>
      <c r="O3364" s="9">
        <f t="shared" si="105"/>
        <v>2.5073710007190315</v>
      </c>
    </row>
    <row r="3365" spans="14:15" x14ac:dyDescent="0.25">
      <c r="N3365" s="16">
        <f t="shared" si="104"/>
        <v>42.037500000000996</v>
      </c>
      <c r="O3365" s="9">
        <f t="shared" si="105"/>
        <v>2.5074287553662975</v>
      </c>
    </row>
    <row r="3366" spans="14:15" x14ac:dyDescent="0.25">
      <c r="N3366" s="16">
        <f t="shared" si="104"/>
        <v>42.050000000000999</v>
      </c>
      <c r="O3366" s="9">
        <f t="shared" si="105"/>
        <v>2.507486492842566</v>
      </c>
    </row>
    <row r="3367" spans="14:15" x14ac:dyDescent="0.25">
      <c r="N3367" s="16">
        <f t="shared" si="104"/>
        <v>42.062500000001002</v>
      </c>
      <c r="O3367" s="9">
        <f t="shared" si="105"/>
        <v>2.5075442131580452</v>
      </c>
    </row>
    <row r="3368" spans="14:15" x14ac:dyDescent="0.25">
      <c r="N3368" s="16">
        <f t="shared" si="104"/>
        <v>42.075000000001005</v>
      </c>
      <c r="O3368" s="9">
        <f t="shared" si="105"/>
        <v>2.5076019163229328</v>
      </c>
    </row>
    <row r="3369" spans="14:15" x14ac:dyDescent="0.25">
      <c r="N3369" s="16">
        <f t="shared" si="104"/>
        <v>42.087500000001008</v>
      </c>
      <c r="O3369" s="9">
        <f t="shared" si="105"/>
        <v>2.5076596023474176</v>
      </c>
    </row>
    <row r="3370" spans="14:15" x14ac:dyDescent="0.25">
      <c r="N3370" s="16">
        <f t="shared" si="104"/>
        <v>42.10000000000101</v>
      </c>
      <c r="O3370" s="9">
        <f t="shared" si="105"/>
        <v>2.5077172712416793</v>
      </c>
    </row>
    <row r="3371" spans="14:15" x14ac:dyDescent="0.25">
      <c r="N3371" s="16">
        <f t="shared" si="104"/>
        <v>42.112500000001013</v>
      </c>
      <c r="O3371" s="9">
        <f t="shared" si="105"/>
        <v>2.5077749230158894</v>
      </c>
    </row>
    <row r="3372" spans="14:15" x14ac:dyDescent="0.25">
      <c r="N3372" s="16">
        <f t="shared" si="104"/>
        <v>42.125000000001016</v>
      </c>
      <c r="O3372" s="9">
        <f t="shared" si="105"/>
        <v>2.5078325576802092</v>
      </c>
    </row>
    <row r="3373" spans="14:15" x14ac:dyDescent="0.25">
      <c r="N3373" s="16">
        <f t="shared" si="104"/>
        <v>42.137500000001019</v>
      </c>
      <c r="O3373" s="9">
        <f t="shared" si="105"/>
        <v>2.5078901752447917</v>
      </c>
    </row>
    <row r="3374" spans="14:15" x14ac:dyDescent="0.25">
      <c r="N3374" s="16">
        <f t="shared" si="104"/>
        <v>42.150000000001022</v>
      </c>
      <c r="O3374" s="9">
        <f t="shared" si="105"/>
        <v>2.5079477757197801</v>
      </c>
    </row>
    <row r="3375" spans="14:15" x14ac:dyDescent="0.25">
      <c r="N3375" s="16">
        <f t="shared" si="104"/>
        <v>42.162500000001025</v>
      </c>
      <c r="O3375" s="9">
        <f t="shared" si="105"/>
        <v>2.5080053591153098</v>
      </c>
    </row>
    <row r="3376" spans="14:15" x14ac:dyDescent="0.25">
      <c r="N3376" s="16">
        <f t="shared" si="104"/>
        <v>42.175000000001027</v>
      </c>
      <c r="O3376" s="9">
        <f t="shared" si="105"/>
        <v>2.5080629254415054</v>
      </c>
    </row>
    <row r="3377" spans="14:15" x14ac:dyDescent="0.25">
      <c r="N3377" s="16">
        <f t="shared" si="104"/>
        <v>42.18750000000103</v>
      </c>
      <c r="O3377" s="9">
        <f t="shared" si="105"/>
        <v>2.5081204747084849</v>
      </c>
    </row>
    <row r="3378" spans="14:15" x14ac:dyDescent="0.25">
      <c r="N3378" s="16">
        <f t="shared" si="104"/>
        <v>42.200000000001033</v>
      </c>
      <c r="O3378" s="9">
        <f t="shared" si="105"/>
        <v>2.5081780069263546</v>
      </c>
    </row>
    <row r="3379" spans="14:15" x14ac:dyDescent="0.25">
      <c r="N3379" s="16">
        <f t="shared" si="104"/>
        <v>42.212500000001036</v>
      </c>
      <c r="O3379" s="9">
        <f t="shared" si="105"/>
        <v>2.5082355221052142</v>
      </c>
    </row>
    <row r="3380" spans="14:15" x14ac:dyDescent="0.25">
      <c r="N3380" s="16">
        <f t="shared" si="104"/>
        <v>42.225000000001039</v>
      </c>
      <c r="O3380" s="9">
        <f t="shared" si="105"/>
        <v>2.5082930202551532</v>
      </c>
    </row>
    <row r="3381" spans="14:15" x14ac:dyDescent="0.25">
      <c r="N3381" s="16">
        <f t="shared" si="104"/>
        <v>42.237500000001042</v>
      </c>
      <c r="O3381" s="9">
        <f t="shared" si="105"/>
        <v>2.5083505013862522</v>
      </c>
    </row>
    <row r="3382" spans="14:15" x14ac:dyDescent="0.25">
      <c r="N3382" s="16">
        <f t="shared" si="104"/>
        <v>42.250000000001044</v>
      </c>
      <c r="O3382" s="9">
        <f t="shared" si="105"/>
        <v>2.5084079655085829</v>
      </c>
    </row>
    <row r="3383" spans="14:15" x14ac:dyDescent="0.25">
      <c r="N3383" s="16">
        <f t="shared" si="104"/>
        <v>42.262500000001047</v>
      </c>
      <c r="O3383" s="9">
        <f t="shared" si="105"/>
        <v>2.5084654126322086</v>
      </c>
    </row>
    <row r="3384" spans="14:15" x14ac:dyDescent="0.25">
      <c r="N3384" s="16">
        <f t="shared" si="104"/>
        <v>42.27500000000105</v>
      </c>
      <c r="O3384" s="9">
        <f t="shared" si="105"/>
        <v>2.5085228427671828</v>
      </c>
    </row>
    <row r="3385" spans="14:15" x14ac:dyDescent="0.25">
      <c r="N3385" s="16">
        <f t="shared" si="104"/>
        <v>42.287500000001053</v>
      </c>
      <c r="O3385" s="9">
        <f t="shared" si="105"/>
        <v>2.5085802559235506</v>
      </c>
    </row>
    <row r="3386" spans="14:15" x14ac:dyDescent="0.25">
      <c r="N3386" s="16">
        <f t="shared" si="104"/>
        <v>42.300000000001056</v>
      </c>
      <c r="O3386" s="9">
        <f t="shared" si="105"/>
        <v>2.5086376521113483</v>
      </c>
    </row>
    <row r="3387" spans="14:15" x14ac:dyDescent="0.25">
      <c r="N3387" s="16">
        <f t="shared" si="104"/>
        <v>42.312500000001059</v>
      </c>
      <c r="O3387" s="9">
        <f t="shared" si="105"/>
        <v>2.5086950313406033</v>
      </c>
    </row>
    <row r="3388" spans="14:15" x14ac:dyDescent="0.25">
      <c r="N3388" s="16">
        <f t="shared" si="104"/>
        <v>42.325000000001062</v>
      </c>
      <c r="O3388" s="9">
        <f t="shared" si="105"/>
        <v>2.5087523936213336</v>
      </c>
    </row>
    <row r="3389" spans="14:15" x14ac:dyDescent="0.25">
      <c r="N3389" s="16">
        <f t="shared" si="104"/>
        <v>42.337500000001064</v>
      </c>
      <c r="O3389" s="9">
        <f t="shared" si="105"/>
        <v>2.5088097389635484</v>
      </c>
    </row>
    <row r="3390" spans="14:15" x14ac:dyDescent="0.25">
      <c r="N3390" s="16">
        <f t="shared" si="104"/>
        <v>42.350000000001067</v>
      </c>
      <c r="O3390" s="9">
        <f t="shared" si="105"/>
        <v>2.5088670673772491</v>
      </c>
    </row>
    <row r="3391" spans="14:15" x14ac:dyDescent="0.25">
      <c r="N3391" s="16">
        <f t="shared" si="104"/>
        <v>42.36250000000107</v>
      </c>
      <c r="O3391" s="9">
        <f t="shared" si="105"/>
        <v>2.5089243788724267</v>
      </c>
    </row>
    <row r="3392" spans="14:15" x14ac:dyDescent="0.25">
      <c r="N3392" s="16">
        <f t="shared" si="104"/>
        <v>42.375000000001073</v>
      </c>
      <c r="O3392" s="9">
        <f t="shared" si="105"/>
        <v>2.5089816734590644</v>
      </c>
    </row>
    <row r="3393" spans="14:15" x14ac:dyDescent="0.25">
      <c r="N3393" s="16">
        <f t="shared" si="104"/>
        <v>42.387500000001076</v>
      </c>
      <c r="O3393" s="9">
        <f t="shared" si="105"/>
        <v>2.5090389511471365</v>
      </c>
    </row>
    <row r="3394" spans="14:15" x14ac:dyDescent="0.25">
      <c r="N3394" s="16">
        <f t="shared" si="104"/>
        <v>42.400000000001079</v>
      </c>
      <c r="O3394" s="9">
        <f t="shared" si="105"/>
        <v>2.5090962119466074</v>
      </c>
    </row>
    <row r="3395" spans="14:15" x14ac:dyDescent="0.25">
      <c r="N3395" s="16">
        <f t="shared" ref="N3395:N3458" si="106">N3394+$J$22</f>
        <v>42.412500000001081</v>
      </c>
      <c r="O3395" s="9">
        <f t="shared" ref="O3395:O3458" si="107">0.1942*LN(N3395)+1.7814</f>
        <v>2.5091534558674349</v>
      </c>
    </row>
    <row r="3396" spans="14:15" x14ac:dyDescent="0.25">
      <c r="N3396" s="16">
        <f t="shared" si="106"/>
        <v>42.425000000001084</v>
      </c>
      <c r="O3396" s="9">
        <f t="shared" si="107"/>
        <v>2.5092106829195653</v>
      </c>
    </row>
    <row r="3397" spans="14:15" x14ac:dyDescent="0.25">
      <c r="N3397" s="16">
        <f t="shared" si="106"/>
        <v>42.437500000001087</v>
      </c>
      <c r="O3397" s="9">
        <f t="shared" si="107"/>
        <v>2.5092678931129386</v>
      </c>
    </row>
    <row r="3398" spans="14:15" x14ac:dyDescent="0.25">
      <c r="N3398" s="16">
        <f t="shared" si="106"/>
        <v>42.45000000000109</v>
      </c>
      <c r="O3398" s="9">
        <f t="shared" si="107"/>
        <v>2.5093250864574839</v>
      </c>
    </row>
    <row r="3399" spans="14:15" x14ac:dyDescent="0.25">
      <c r="N3399" s="16">
        <f t="shared" si="106"/>
        <v>42.462500000001093</v>
      </c>
      <c r="O3399" s="9">
        <f t="shared" si="107"/>
        <v>2.5093822629631228</v>
      </c>
    </row>
    <row r="3400" spans="14:15" x14ac:dyDescent="0.25">
      <c r="N3400" s="16">
        <f t="shared" si="106"/>
        <v>42.475000000001096</v>
      </c>
      <c r="O3400" s="9">
        <f t="shared" si="107"/>
        <v>2.509439422639768</v>
      </c>
    </row>
    <row r="3401" spans="14:15" x14ac:dyDescent="0.25">
      <c r="N3401" s="16">
        <f t="shared" si="106"/>
        <v>42.487500000001098</v>
      </c>
      <c r="O3401" s="9">
        <f t="shared" si="107"/>
        <v>2.5094965654973231</v>
      </c>
    </row>
    <row r="3402" spans="14:15" x14ac:dyDescent="0.25">
      <c r="N3402" s="16">
        <f t="shared" si="106"/>
        <v>42.500000000001101</v>
      </c>
      <c r="O3402" s="9">
        <f t="shared" si="107"/>
        <v>2.5095536915456833</v>
      </c>
    </row>
    <row r="3403" spans="14:15" x14ac:dyDescent="0.25">
      <c r="N3403" s="16">
        <f t="shared" si="106"/>
        <v>42.512500000001104</v>
      </c>
      <c r="O3403" s="9">
        <f t="shared" si="107"/>
        <v>2.5096108007947349</v>
      </c>
    </row>
    <row r="3404" spans="14:15" x14ac:dyDescent="0.25">
      <c r="N3404" s="16">
        <f t="shared" si="106"/>
        <v>42.525000000001107</v>
      </c>
      <c r="O3404" s="9">
        <f t="shared" si="107"/>
        <v>2.5096678932543552</v>
      </c>
    </row>
    <row r="3405" spans="14:15" x14ac:dyDescent="0.25">
      <c r="N3405" s="16">
        <f t="shared" si="106"/>
        <v>42.53750000000111</v>
      </c>
      <c r="O3405" s="9">
        <f t="shared" si="107"/>
        <v>2.5097249689344134</v>
      </c>
    </row>
    <row r="3406" spans="14:15" x14ac:dyDescent="0.25">
      <c r="N3406" s="16">
        <f t="shared" si="106"/>
        <v>42.550000000001113</v>
      </c>
      <c r="O3406" s="9">
        <f t="shared" si="107"/>
        <v>2.5097820278447696</v>
      </c>
    </row>
    <row r="3407" spans="14:15" x14ac:dyDescent="0.25">
      <c r="N3407" s="16">
        <f t="shared" si="106"/>
        <v>42.562500000001116</v>
      </c>
      <c r="O3407" s="9">
        <f t="shared" si="107"/>
        <v>2.5098390699952748</v>
      </c>
    </row>
    <row r="3408" spans="14:15" x14ac:dyDescent="0.25">
      <c r="N3408" s="16">
        <f t="shared" si="106"/>
        <v>42.575000000001118</v>
      </c>
      <c r="O3408" s="9">
        <f t="shared" si="107"/>
        <v>2.509896095395773</v>
      </c>
    </row>
    <row r="3409" spans="14:15" x14ac:dyDescent="0.25">
      <c r="N3409" s="16">
        <f t="shared" si="106"/>
        <v>42.587500000001121</v>
      </c>
      <c r="O3409" s="9">
        <f t="shared" si="107"/>
        <v>2.5099531040560974</v>
      </c>
    </row>
    <row r="3410" spans="14:15" x14ac:dyDescent="0.25">
      <c r="N3410" s="16">
        <f t="shared" si="106"/>
        <v>42.600000000001124</v>
      </c>
      <c r="O3410" s="9">
        <f t="shared" si="107"/>
        <v>2.5100100959860736</v>
      </c>
    </row>
    <row r="3411" spans="14:15" x14ac:dyDescent="0.25">
      <c r="N3411" s="16">
        <f t="shared" si="106"/>
        <v>42.612500000001127</v>
      </c>
      <c r="O3411" s="9">
        <f t="shared" si="107"/>
        <v>2.5100670711955182</v>
      </c>
    </row>
    <row r="3412" spans="14:15" x14ac:dyDescent="0.25">
      <c r="N3412" s="16">
        <f t="shared" si="106"/>
        <v>42.62500000000113</v>
      </c>
      <c r="O3412" s="9">
        <f t="shared" si="107"/>
        <v>2.5101240296942402</v>
      </c>
    </row>
    <row r="3413" spans="14:15" x14ac:dyDescent="0.25">
      <c r="N3413" s="16">
        <f t="shared" si="106"/>
        <v>42.637500000001133</v>
      </c>
      <c r="O3413" s="9">
        <f t="shared" si="107"/>
        <v>2.5101809714920384</v>
      </c>
    </row>
    <row r="3414" spans="14:15" x14ac:dyDescent="0.25">
      <c r="N3414" s="16">
        <f t="shared" si="106"/>
        <v>42.650000000001135</v>
      </c>
      <c r="O3414" s="9">
        <f t="shared" si="107"/>
        <v>2.5102378965987042</v>
      </c>
    </row>
    <row r="3415" spans="14:15" x14ac:dyDescent="0.25">
      <c r="N3415" s="16">
        <f t="shared" si="106"/>
        <v>42.662500000001138</v>
      </c>
      <c r="O3415" s="9">
        <f t="shared" si="107"/>
        <v>2.5102948050240199</v>
      </c>
    </row>
    <row r="3416" spans="14:15" x14ac:dyDescent="0.25">
      <c r="N3416" s="16">
        <f t="shared" si="106"/>
        <v>42.675000000001141</v>
      </c>
      <c r="O3416" s="9">
        <f t="shared" si="107"/>
        <v>2.510351696777759</v>
      </c>
    </row>
    <row r="3417" spans="14:15" x14ac:dyDescent="0.25">
      <c r="N3417" s="16">
        <f t="shared" si="106"/>
        <v>42.687500000001144</v>
      </c>
      <c r="O3417" s="9">
        <f t="shared" si="107"/>
        <v>2.5104085718696871</v>
      </c>
    </row>
    <row r="3418" spans="14:15" x14ac:dyDescent="0.25">
      <c r="N3418" s="16">
        <f t="shared" si="106"/>
        <v>42.700000000001147</v>
      </c>
      <c r="O3418" s="9">
        <f t="shared" si="107"/>
        <v>2.5104654303095604</v>
      </c>
    </row>
    <row r="3419" spans="14:15" x14ac:dyDescent="0.25">
      <c r="N3419" s="16">
        <f t="shared" si="106"/>
        <v>42.71250000000115</v>
      </c>
      <c r="O3419" s="9">
        <f t="shared" si="107"/>
        <v>2.5105222721071274</v>
      </c>
    </row>
    <row r="3420" spans="14:15" x14ac:dyDescent="0.25">
      <c r="N3420" s="16">
        <f t="shared" si="106"/>
        <v>42.725000000001153</v>
      </c>
      <c r="O3420" s="9">
        <f t="shared" si="107"/>
        <v>2.5105790972721267</v>
      </c>
    </row>
    <row r="3421" spans="14:15" x14ac:dyDescent="0.25">
      <c r="N3421" s="16">
        <f t="shared" si="106"/>
        <v>42.737500000001155</v>
      </c>
      <c r="O3421" s="9">
        <f t="shared" si="107"/>
        <v>2.51063590581429</v>
      </c>
    </row>
    <row r="3422" spans="14:15" x14ac:dyDescent="0.25">
      <c r="N3422" s="16">
        <f t="shared" si="106"/>
        <v>42.750000000001158</v>
      </c>
      <c r="O3422" s="9">
        <f t="shared" si="107"/>
        <v>2.5106926977433393</v>
      </c>
    </row>
    <row r="3423" spans="14:15" x14ac:dyDescent="0.25">
      <c r="N3423" s="16">
        <f t="shared" si="106"/>
        <v>42.762500000001161</v>
      </c>
      <c r="O3423" s="9">
        <f t="shared" si="107"/>
        <v>2.5107494730689885</v>
      </c>
    </row>
    <row r="3424" spans="14:15" x14ac:dyDescent="0.25">
      <c r="N3424" s="16">
        <f t="shared" si="106"/>
        <v>42.775000000001164</v>
      </c>
      <c r="O3424" s="9">
        <f t="shared" si="107"/>
        <v>2.510806231800943</v>
      </c>
    </row>
    <row r="3425" spans="14:15" x14ac:dyDescent="0.25">
      <c r="N3425" s="16">
        <f t="shared" si="106"/>
        <v>42.787500000001167</v>
      </c>
      <c r="O3425" s="9">
        <f t="shared" si="107"/>
        <v>2.5108629739488997</v>
      </c>
    </row>
    <row r="3426" spans="14:15" x14ac:dyDescent="0.25">
      <c r="N3426" s="16">
        <f t="shared" si="106"/>
        <v>42.80000000000117</v>
      </c>
      <c r="O3426" s="9">
        <f t="shared" si="107"/>
        <v>2.5109196995225469</v>
      </c>
    </row>
    <row r="3427" spans="14:15" x14ac:dyDescent="0.25">
      <c r="N3427" s="16">
        <f t="shared" si="106"/>
        <v>42.812500000001172</v>
      </c>
      <c r="O3427" s="9">
        <f t="shared" si="107"/>
        <v>2.510976408531564</v>
      </c>
    </row>
    <row r="3428" spans="14:15" x14ac:dyDescent="0.25">
      <c r="N3428" s="16">
        <f t="shared" si="106"/>
        <v>42.825000000001175</v>
      </c>
      <c r="O3428" s="9">
        <f t="shared" si="107"/>
        <v>2.5110331009856228</v>
      </c>
    </row>
    <row r="3429" spans="14:15" x14ac:dyDescent="0.25">
      <c r="N3429" s="16">
        <f t="shared" si="106"/>
        <v>42.837500000001178</v>
      </c>
      <c r="O3429" s="9">
        <f t="shared" si="107"/>
        <v>2.5110897768943867</v>
      </c>
    </row>
    <row r="3430" spans="14:15" x14ac:dyDescent="0.25">
      <c r="N3430" s="16">
        <f t="shared" si="106"/>
        <v>42.850000000001181</v>
      </c>
      <c r="O3430" s="9">
        <f t="shared" si="107"/>
        <v>2.5111464362675093</v>
      </c>
    </row>
    <row r="3431" spans="14:15" x14ac:dyDescent="0.25">
      <c r="N3431" s="16">
        <f t="shared" si="106"/>
        <v>42.862500000001184</v>
      </c>
      <c r="O3431" s="9">
        <f t="shared" si="107"/>
        <v>2.5112030791146367</v>
      </c>
    </row>
    <row r="3432" spans="14:15" x14ac:dyDescent="0.25">
      <c r="N3432" s="16">
        <f t="shared" si="106"/>
        <v>42.875000000001187</v>
      </c>
      <c r="O3432" s="9">
        <f t="shared" si="107"/>
        <v>2.5112597054454069</v>
      </c>
    </row>
    <row r="3433" spans="14:15" x14ac:dyDescent="0.25">
      <c r="N3433" s="16">
        <f t="shared" si="106"/>
        <v>42.887500000001189</v>
      </c>
      <c r="O3433" s="9">
        <f t="shared" si="107"/>
        <v>2.5113163152694487</v>
      </c>
    </row>
    <row r="3434" spans="14:15" x14ac:dyDescent="0.25">
      <c r="N3434" s="16">
        <f t="shared" si="106"/>
        <v>42.900000000001192</v>
      </c>
      <c r="O3434" s="9">
        <f t="shared" si="107"/>
        <v>2.5113729085963827</v>
      </c>
    </row>
    <row r="3435" spans="14:15" x14ac:dyDescent="0.25">
      <c r="N3435" s="16">
        <f t="shared" si="106"/>
        <v>42.912500000001195</v>
      </c>
      <c r="O3435" s="9">
        <f t="shared" si="107"/>
        <v>2.5114294854358215</v>
      </c>
    </row>
    <row r="3436" spans="14:15" x14ac:dyDescent="0.25">
      <c r="N3436" s="16">
        <f t="shared" si="106"/>
        <v>42.925000000001198</v>
      </c>
      <c r="O3436" s="9">
        <f t="shared" si="107"/>
        <v>2.5114860457973691</v>
      </c>
    </row>
    <row r="3437" spans="14:15" x14ac:dyDescent="0.25">
      <c r="N3437" s="16">
        <f t="shared" si="106"/>
        <v>42.937500000001201</v>
      </c>
      <c r="O3437" s="9">
        <f t="shared" si="107"/>
        <v>2.5115425896906203</v>
      </c>
    </row>
    <row r="3438" spans="14:15" x14ac:dyDescent="0.25">
      <c r="N3438" s="16">
        <f t="shared" si="106"/>
        <v>42.950000000001204</v>
      </c>
      <c r="O3438" s="9">
        <f t="shared" si="107"/>
        <v>2.5115991171251628</v>
      </c>
    </row>
    <row r="3439" spans="14:15" x14ac:dyDescent="0.25">
      <c r="N3439" s="16">
        <f t="shared" si="106"/>
        <v>42.962500000001207</v>
      </c>
      <c r="O3439" s="9">
        <f t="shared" si="107"/>
        <v>2.5116556281105753</v>
      </c>
    </row>
    <row r="3440" spans="14:15" x14ac:dyDescent="0.25">
      <c r="N3440" s="16">
        <f t="shared" si="106"/>
        <v>42.975000000001209</v>
      </c>
      <c r="O3440" s="9">
        <f t="shared" si="107"/>
        <v>2.5117121226564283</v>
      </c>
    </row>
    <row r="3441" spans="14:15" x14ac:dyDescent="0.25">
      <c r="N3441" s="16">
        <f t="shared" si="106"/>
        <v>42.987500000001212</v>
      </c>
      <c r="O3441" s="9">
        <f t="shared" si="107"/>
        <v>2.5117686007722839</v>
      </c>
    </row>
    <row r="3442" spans="14:15" x14ac:dyDescent="0.25">
      <c r="N3442" s="16">
        <f t="shared" si="106"/>
        <v>43.000000000001215</v>
      </c>
      <c r="O3442" s="9">
        <f t="shared" si="107"/>
        <v>2.5118250624676954</v>
      </c>
    </row>
    <row r="3443" spans="14:15" x14ac:dyDescent="0.25">
      <c r="N3443" s="16">
        <f t="shared" si="106"/>
        <v>43.012500000001218</v>
      </c>
      <c r="O3443" s="9">
        <f t="shared" si="107"/>
        <v>2.5118815077522085</v>
      </c>
    </row>
    <row r="3444" spans="14:15" x14ac:dyDescent="0.25">
      <c r="N3444" s="16">
        <f t="shared" si="106"/>
        <v>43.025000000001221</v>
      </c>
      <c r="O3444" s="9">
        <f t="shared" si="107"/>
        <v>2.51193793663536</v>
      </c>
    </row>
    <row r="3445" spans="14:15" x14ac:dyDescent="0.25">
      <c r="N3445" s="16">
        <f t="shared" si="106"/>
        <v>43.037500000001224</v>
      </c>
      <c r="O3445" s="9">
        <f t="shared" si="107"/>
        <v>2.5119943491266792</v>
      </c>
    </row>
    <row r="3446" spans="14:15" x14ac:dyDescent="0.25">
      <c r="N3446" s="16">
        <f t="shared" si="106"/>
        <v>43.050000000001226</v>
      </c>
      <c r="O3446" s="9">
        <f t="shared" si="107"/>
        <v>2.5120507452356859</v>
      </c>
    </row>
    <row r="3447" spans="14:15" x14ac:dyDescent="0.25">
      <c r="N3447" s="16">
        <f t="shared" si="106"/>
        <v>43.062500000001229</v>
      </c>
      <c r="O3447" s="9">
        <f t="shared" si="107"/>
        <v>2.5121071249718927</v>
      </c>
    </row>
    <row r="3448" spans="14:15" x14ac:dyDescent="0.25">
      <c r="N3448" s="16">
        <f t="shared" si="106"/>
        <v>43.075000000001232</v>
      </c>
      <c r="O3448" s="9">
        <f t="shared" si="107"/>
        <v>2.512163488344803</v>
      </c>
    </row>
    <row r="3449" spans="14:15" x14ac:dyDescent="0.25">
      <c r="N3449" s="16">
        <f t="shared" si="106"/>
        <v>43.087500000001235</v>
      </c>
      <c r="O3449" s="9">
        <f t="shared" si="107"/>
        <v>2.5122198353639131</v>
      </c>
    </row>
    <row r="3450" spans="14:15" x14ac:dyDescent="0.25">
      <c r="N3450" s="16">
        <f t="shared" si="106"/>
        <v>43.100000000001238</v>
      </c>
      <c r="O3450" s="9">
        <f t="shared" si="107"/>
        <v>2.5122761660387098</v>
      </c>
    </row>
    <row r="3451" spans="14:15" x14ac:dyDescent="0.25">
      <c r="N3451" s="16">
        <f t="shared" si="106"/>
        <v>43.112500000001241</v>
      </c>
      <c r="O3451" s="9">
        <f t="shared" si="107"/>
        <v>2.5123324803786726</v>
      </c>
    </row>
    <row r="3452" spans="14:15" x14ac:dyDescent="0.25">
      <c r="N3452" s="16">
        <f t="shared" si="106"/>
        <v>43.125000000001243</v>
      </c>
      <c r="O3452" s="9">
        <f t="shared" si="107"/>
        <v>2.5123887783932717</v>
      </c>
    </row>
    <row r="3453" spans="14:15" x14ac:dyDescent="0.25">
      <c r="N3453" s="16">
        <f t="shared" si="106"/>
        <v>43.137500000001246</v>
      </c>
      <c r="O3453" s="9">
        <f t="shared" si="107"/>
        <v>2.5124450600919701</v>
      </c>
    </row>
    <row r="3454" spans="14:15" x14ac:dyDescent="0.25">
      <c r="N3454" s="16">
        <f t="shared" si="106"/>
        <v>43.150000000001249</v>
      </c>
      <c r="O3454" s="9">
        <f t="shared" si="107"/>
        <v>2.5125013254842221</v>
      </c>
    </row>
    <row r="3455" spans="14:15" x14ac:dyDescent="0.25">
      <c r="N3455" s="16">
        <f t="shared" si="106"/>
        <v>43.162500000001252</v>
      </c>
      <c r="O3455" s="9">
        <f t="shared" si="107"/>
        <v>2.5125575745794744</v>
      </c>
    </row>
    <row r="3456" spans="14:15" x14ac:dyDescent="0.25">
      <c r="N3456" s="16">
        <f t="shared" si="106"/>
        <v>43.175000000001255</v>
      </c>
      <c r="O3456" s="9">
        <f t="shared" si="107"/>
        <v>2.5126138073871642</v>
      </c>
    </row>
    <row r="3457" spans="14:15" x14ac:dyDescent="0.25">
      <c r="N3457" s="16">
        <f t="shared" si="106"/>
        <v>43.187500000001258</v>
      </c>
      <c r="O3457" s="9">
        <f t="shared" si="107"/>
        <v>2.5126700239167219</v>
      </c>
    </row>
    <row r="3458" spans="14:15" x14ac:dyDescent="0.25">
      <c r="N3458" s="16">
        <f t="shared" si="106"/>
        <v>43.200000000001261</v>
      </c>
      <c r="O3458" s="9">
        <f t="shared" si="107"/>
        <v>2.5127262241775683</v>
      </c>
    </row>
    <row r="3459" spans="14:15" x14ac:dyDescent="0.25">
      <c r="N3459" s="16">
        <f t="shared" ref="N3459:N3522" si="108">N3458+$J$22</f>
        <v>43.212500000001263</v>
      </c>
      <c r="O3459" s="9">
        <f t="shared" ref="O3459:O3522" si="109">0.1942*LN(N3459)+1.7814</f>
        <v>2.5127824081791177</v>
      </c>
    </row>
    <row r="3460" spans="14:15" x14ac:dyDescent="0.25">
      <c r="N3460" s="16">
        <f t="shared" si="108"/>
        <v>43.225000000001266</v>
      </c>
      <c r="O3460" s="9">
        <f t="shared" si="109"/>
        <v>2.5128385759307745</v>
      </c>
    </row>
    <row r="3461" spans="14:15" x14ac:dyDescent="0.25">
      <c r="N3461" s="16">
        <f t="shared" si="108"/>
        <v>43.237500000001269</v>
      </c>
      <c r="O3461" s="9">
        <f t="shared" si="109"/>
        <v>2.5128947274419362</v>
      </c>
    </row>
    <row r="3462" spans="14:15" x14ac:dyDescent="0.25">
      <c r="N3462" s="16">
        <f t="shared" si="108"/>
        <v>43.250000000001272</v>
      </c>
      <c r="O3462" s="9">
        <f t="shared" si="109"/>
        <v>2.5129508627219916</v>
      </c>
    </row>
    <row r="3463" spans="14:15" x14ac:dyDescent="0.25">
      <c r="N3463" s="16">
        <f t="shared" si="108"/>
        <v>43.262500000001275</v>
      </c>
      <c r="O3463" s="9">
        <f t="shared" si="109"/>
        <v>2.5130069817803218</v>
      </c>
    </row>
    <row r="3464" spans="14:15" x14ac:dyDescent="0.25">
      <c r="N3464" s="16">
        <f t="shared" si="108"/>
        <v>43.275000000001278</v>
      </c>
      <c r="O3464" s="9">
        <f t="shared" si="109"/>
        <v>2.5130630846262991</v>
      </c>
    </row>
    <row r="3465" spans="14:15" x14ac:dyDescent="0.25">
      <c r="N3465" s="16">
        <f t="shared" si="108"/>
        <v>43.28750000000128</v>
      </c>
      <c r="O3465" s="9">
        <f t="shared" si="109"/>
        <v>2.5131191712692882</v>
      </c>
    </row>
    <row r="3466" spans="14:15" x14ac:dyDescent="0.25">
      <c r="N3466" s="16">
        <f t="shared" si="108"/>
        <v>43.300000000001283</v>
      </c>
      <c r="O3466" s="9">
        <f t="shared" si="109"/>
        <v>2.5131752417186459</v>
      </c>
    </row>
    <row r="3467" spans="14:15" x14ac:dyDescent="0.25">
      <c r="N3467" s="16">
        <f t="shared" si="108"/>
        <v>43.312500000001286</v>
      </c>
      <c r="O3467" s="9">
        <f t="shared" si="109"/>
        <v>2.5132312959837195</v>
      </c>
    </row>
    <row r="3468" spans="14:15" x14ac:dyDescent="0.25">
      <c r="N3468" s="16">
        <f t="shared" si="108"/>
        <v>43.325000000001289</v>
      </c>
      <c r="O3468" s="9">
        <f t="shared" si="109"/>
        <v>2.5132873340738504</v>
      </c>
    </row>
    <row r="3469" spans="14:15" x14ac:dyDescent="0.25">
      <c r="N3469" s="16">
        <f t="shared" si="108"/>
        <v>43.337500000001292</v>
      </c>
      <c r="O3469" s="9">
        <f t="shared" si="109"/>
        <v>2.5133433559983698</v>
      </c>
    </row>
    <row r="3470" spans="14:15" x14ac:dyDescent="0.25">
      <c r="N3470" s="16">
        <f t="shared" si="108"/>
        <v>43.350000000001295</v>
      </c>
      <c r="O3470" s="9">
        <f t="shared" si="109"/>
        <v>2.5133993617666022</v>
      </c>
    </row>
    <row r="3471" spans="14:15" x14ac:dyDescent="0.25">
      <c r="N3471" s="16">
        <f t="shared" si="108"/>
        <v>43.362500000001297</v>
      </c>
      <c r="O3471" s="9">
        <f t="shared" si="109"/>
        <v>2.5134553513878632</v>
      </c>
    </row>
    <row r="3472" spans="14:15" x14ac:dyDescent="0.25">
      <c r="N3472" s="16">
        <f t="shared" si="108"/>
        <v>43.3750000000013</v>
      </c>
      <c r="O3472" s="9">
        <f t="shared" si="109"/>
        <v>2.513511324871462</v>
      </c>
    </row>
    <row r="3473" spans="14:15" x14ac:dyDescent="0.25">
      <c r="N3473" s="16">
        <f t="shared" si="108"/>
        <v>43.387500000001303</v>
      </c>
      <c r="O3473" s="9">
        <f t="shared" si="109"/>
        <v>2.5135672822266972</v>
      </c>
    </row>
    <row r="3474" spans="14:15" x14ac:dyDescent="0.25">
      <c r="N3474" s="16">
        <f t="shared" si="108"/>
        <v>43.400000000001306</v>
      </c>
      <c r="O3474" s="9">
        <f t="shared" si="109"/>
        <v>2.513623223462861</v>
      </c>
    </row>
    <row r="3475" spans="14:15" x14ac:dyDescent="0.25">
      <c r="N3475" s="16">
        <f t="shared" si="108"/>
        <v>43.412500000001309</v>
      </c>
      <c r="O3475" s="9">
        <f t="shared" si="109"/>
        <v>2.5136791485892376</v>
      </c>
    </row>
    <row r="3476" spans="14:15" x14ac:dyDescent="0.25">
      <c r="N3476" s="16">
        <f t="shared" si="108"/>
        <v>43.425000000001312</v>
      </c>
      <c r="O3476" s="9">
        <f t="shared" si="109"/>
        <v>2.5137350576151021</v>
      </c>
    </row>
    <row r="3477" spans="14:15" x14ac:dyDescent="0.25">
      <c r="N3477" s="16">
        <f t="shared" si="108"/>
        <v>43.437500000001315</v>
      </c>
      <c r="O3477" s="9">
        <f t="shared" si="109"/>
        <v>2.5137909505497231</v>
      </c>
    </row>
    <row r="3478" spans="14:15" x14ac:dyDescent="0.25">
      <c r="N3478" s="16">
        <f t="shared" si="108"/>
        <v>43.450000000001317</v>
      </c>
      <c r="O3478" s="9">
        <f t="shared" si="109"/>
        <v>2.51384682740236</v>
      </c>
    </row>
    <row r="3479" spans="14:15" x14ac:dyDescent="0.25">
      <c r="N3479" s="16">
        <f t="shared" si="108"/>
        <v>43.46250000000132</v>
      </c>
      <c r="O3479" s="9">
        <f t="shared" si="109"/>
        <v>2.5139026881822648</v>
      </c>
    </row>
    <row r="3480" spans="14:15" x14ac:dyDescent="0.25">
      <c r="N3480" s="16">
        <f t="shared" si="108"/>
        <v>43.475000000001323</v>
      </c>
      <c r="O3480" s="9">
        <f t="shared" si="109"/>
        <v>2.5139585328986813</v>
      </c>
    </row>
    <row r="3481" spans="14:15" x14ac:dyDescent="0.25">
      <c r="N3481" s="16">
        <f t="shared" si="108"/>
        <v>43.487500000001326</v>
      </c>
      <c r="O3481" s="9">
        <f t="shared" si="109"/>
        <v>2.5140143615608452</v>
      </c>
    </row>
    <row r="3482" spans="14:15" x14ac:dyDescent="0.25">
      <c r="N3482" s="16">
        <f t="shared" si="108"/>
        <v>43.500000000001329</v>
      </c>
      <c r="O3482" s="9">
        <f t="shared" si="109"/>
        <v>2.5140701741779847</v>
      </c>
    </row>
    <row r="3483" spans="14:15" x14ac:dyDescent="0.25">
      <c r="N3483" s="16">
        <f t="shared" si="108"/>
        <v>43.512500000001332</v>
      </c>
      <c r="O3483" s="9">
        <f t="shared" si="109"/>
        <v>2.51412597075932</v>
      </c>
    </row>
    <row r="3484" spans="14:15" x14ac:dyDescent="0.25">
      <c r="N3484" s="16">
        <f t="shared" si="108"/>
        <v>43.525000000001334</v>
      </c>
      <c r="O3484" s="9">
        <f t="shared" si="109"/>
        <v>2.5141817513140619</v>
      </c>
    </row>
    <row r="3485" spans="14:15" x14ac:dyDescent="0.25">
      <c r="N3485" s="16">
        <f t="shared" si="108"/>
        <v>43.537500000001337</v>
      </c>
      <c r="O3485" s="9">
        <f t="shared" si="109"/>
        <v>2.5142375158514159</v>
      </c>
    </row>
    <row r="3486" spans="14:15" x14ac:dyDescent="0.25">
      <c r="N3486" s="16">
        <f t="shared" si="108"/>
        <v>43.55000000000134</v>
      </c>
      <c r="O3486" s="9">
        <f t="shared" si="109"/>
        <v>2.5142932643805773</v>
      </c>
    </row>
    <row r="3487" spans="14:15" x14ac:dyDescent="0.25">
      <c r="N3487" s="16">
        <f t="shared" si="108"/>
        <v>43.562500000001343</v>
      </c>
      <c r="O3487" s="9">
        <f t="shared" si="109"/>
        <v>2.5143489969107344</v>
      </c>
    </row>
    <row r="3488" spans="14:15" x14ac:dyDescent="0.25">
      <c r="N3488" s="16">
        <f t="shared" si="108"/>
        <v>43.575000000001346</v>
      </c>
      <c r="O3488" s="9">
        <f t="shared" si="109"/>
        <v>2.5144047134510679</v>
      </c>
    </row>
    <row r="3489" spans="14:15" x14ac:dyDescent="0.25">
      <c r="N3489" s="16">
        <f t="shared" si="108"/>
        <v>43.587500000001349</v>
      </c>
      <c r="O3489" s="9">
        <f t="shared" si="109"/>
        <v>2.5144604140107498</v>
      </c>
    </row>
    <row r="3490" spans="14:15" x14ac:dyDescent="0.25">
      <c r="N3490" s="16">
        <f t="shared" si="108"/>
        <v>43.600000000001351</v>
      </c>
      <c r="O3490" s="9">
        <f t="shared" si="109"/>
        <v>2.514516098598945</v>
      </c>
    </row>
    <row r="3491" spans="14:15" x14ac:dyDescent="0.25">
      <c r="N3491" s="16">
        <f t="shared" si="108"/>
        <v>43.612500000001354</v>
      </c>
      <c r="O3491" s="9">
        <f t="shared" si="109"/>
        <v>2.51457176722481</v>
      </c>
    </row>
    <row r="3492" spans="14:15" x14ac:dyDescent="0.25">
      <c r="N3492" s="16">
        <f t="shared" si="108"/>
        <v>43.625000000001357</v>
      </c>
      <c r="O3492" s="9">
        <f t="shared" si="109"/>
        <v>2.5146274198974936</v>
      </c>
    </row>
    <row r="3493" spans="14:15" x14ac:dyDescent="0.25">
      <c r="N3493" s="16">
        <f t="shared" si="108"/>
        <v>43.63750000000136</v>
      </c>
      <c r="O3493" s="9">
        <f t="shared" si="109"/>
        <v>2.5146830566261364</v>
      </c>
    </row>
    <row r="3494" spans="14:15" x14ac:dyDescent="0.25">
      <c r="N3494" s="16">
        <f t="shared" si="108"/>
        <v>43.650000000001363</v>
      </c>
      <c r="O3494" s="9">
        <f t="shared" si="109"/>
        <v>2.5147386774198717</v>
      </c>
    </row>
    <row r="3495" spans="14:15" x14ac:dyDescent="0.25">
      <c r="N3495" s="16">
        <f t="shared" si="108"/>
        <v>43.662500000001366</v>
      </c>
      <c r="O3495" s="9">
        <f t="shared" si="109"/>
        <v>2.5147942822878253</v>
      </c>
    </row>
    <row r="3496" spans="14:15" x14ac:dyDescent="0.25">
      <c r="N3496" s="16">
        <f t="shared" si="108"/>
        <v>43.675000000001369</v>
      </c>
      <c r="O3496" s="9">
        <f t="shared" si="109"/>
        <v>2.5148498712391136</v>
      </c>
    </row>
    <row r="3497" spans="14:15" x14ac:dyDescent="0.25">
      <c r="N3497" s="16">
        <f t="shared" si="108"/>
        <v>43.687500000001371</v>
      </c>
      <c r="O3497" s="9">
        <f t="shared" si="109"/>
        <v>2.5149054442828467</v>
      </c>
    </row>
    <row r="3498" spans="14:15" x14ac:dyDescent="0.25">
      <c r="N3498" s="16">
        <f t="shared" si="108"/>
        <v>43.700000000001374</v>
      </c>
      <c r="O3498" s="9">
        <f t="shared" si="109"/>
        <v>2.5149610014281261</v>
      </c>
    </row>
    <row r="3499" spans="14:15" x14ac:dyDescent="0.25">
      <c r="N3499" s="16">
        <f t="shared" si="108"/>
        <v>43.712500000001377</v>
      </c>
      <c r="O3499" s="9">
        <f t="shared" si="109"/>
        <v>2.5150165426840463</v>
      </c>
    </row>
    <row r="3500" spans="14:15" x14ac:dyDescent="0.25">
      <c r="N3500" s="16">
        <f t="shared" si="108"/>
        <v>43.72500000000138</v>
      </c>
      <c r="O3500" s="9">
        <f t="shared" si="109"/>
        <v>2.5150720680596925</v>
      </c>
    </row>
    <row r="3501" spans="14:15" x14ac:dyDescent="0.25">
      <c r="N3501" s="16">
        <f t="shared" si="108"/>
        <v>43.737500000001383</v>
      </c>
      <c r="O3501" s="9">
        <f t="shared" si="109"/>
        <v>2.5151275775641437</v>
      </c>
    </row>
    <row r="3502" spans="14:15" x14ac:dyDescent="0.25">
      <c r="N3502" s="16">
        <f t="shared" si="108"/>
        <v>43.750000000001386</v>
      </c>
      <c r="O3502" s="9">
        <f t="shared" si="109"/>
        <v>2.51518307120647</v>
      </c>
    </row>
    <row r="3503" spans="14:15" x14ac:dyDescent="0.25">
      <c r="N3503" s="16">
        <f t="shared" si="108"/>
        <v>43.762500000001388</v>
      </c>
      <c r="O3503" s="9">
        <f t="shared" si="109"/>
        <v>2.5152385489957343</v>
      </c>
    </row>
    <row r="3504" spans="14:15" x14ac:dyDescent="0.25">
      <c r="N3504" s="16">
        <f t="shared" si="108"/>
        <v>43.775000000001391</v>
      </c>
      <c r="O3504" s="9">
        <f t="shared" si="109"/>
        <v>2.515294010940992</v>
      </c>
    </row>
    <row r="3505" spans="14:15" x14ac:dyDescent="0.25">
      <c r="N3505" s="16">
        <f t="shared" si="108"/>
        <v>43.787500000001394</v>
      </c>
      <c r="O3505" s="9">
        <f t="shared" si="109"/>
        <v>2.5153494570512906</v>
      </c>
    </row>
    <row r="3506" spans="14:15" x14ac:dyDescent="0.25">
      <c r="N3506" s="16">
        <f t="shared" si="108"/>
        <v>43.800000000001397</v>
      </c>
      <c r="O3506" s="9">
        <f t="shared" si="109"/>
        <v>2.5154048873356682</v>
      </c>
    </row>
    <row r="3507" spans="14:15" x14ac:dyDescent="0.25">
      <c r="N3507" s="16">
        <f t="shared" si="108"/>
        <v>43.8125000000014</v>
      </c>
      <c r="O3507" s="9">
        <f t="shared" si="109"/>
        <v>2.5154603018031585</v>
      </c>
    </row>
    <row r="3508" spans="14:15" x14ac:dyDescent="0.25">
      <c r="N3508" s="16">
        <f t="shared" si="108"/>
        <v>43.825000000001403</v>
      </c>
      <c r="O3508" s="9">
        <f t="shared" si="109"/>
        <v>2.5155157004627835</v>
      </c>
    </row>
    <row r="3509" spans="14:15" x14ac:dyDescent="0.25">
      <c r="N3509" s="16">
        <f t="shared" si="108"/>
        <v>43.837500000001405</v>
      </c>
      <c r="O3509" s="9">
        <f t="shared" si="109"/>
        <v>2.5155710833235609</v>
      </c>
    </row>
    <row r="3510" spans="14:15" x14ac:dyDescent="0.25">
      <c r="N3510" s="16">
        <f t="shared" si="108"/>
        <v>43.850000000001408</v>
      </c>
      <c r="O3510" s="9">
        <f t="shared" si="109"/>
        <v>2.5156264503944992</v>
      </c>
    </row>
    <row r="3511" spans="14:15" x14ac:dyDescent="0.25">
      <c r="N3511" s="16">
        <f t="shared" si="108"/>
        <v>43.862500000001411</v>
      </c>
      <c r="O3511" s="9">
        <f t="shared" si="109"/>
        <v>2.515681801684599</v>
      </c>
    </row>
    <row r="3512" spans="14:15" x14ac:dyDescent="0.25">
      <c r="N3512" s="16">
        <f t="shared" si="108"/>
        <v>43.875000000001414</v>
      </c>
      <c r="O3512" s="9">
        <f t="shared" si="109"/>
        <v>2.5157371372028532</v>
      </c>
    </row>
    <row r="3513" spans="14:15" x14ac:dyDescent="0.25">
      <c r="N3513" s="16">
        <f t="shared" si="108"/>
        <v>43.887500000001417</v>
      </c>
      <c r="O3513" s="9">
        <f t="shared" si="109"/>
        <v>2.5157924569582484</v>
      </c>
    </row>
    <row r="3514" spans="14:15" x14ac:dyDescent="0.25">
      <c r="N3514" s="16">
        <f t="shared" si="108"/>
        <v>43.90000000000142</v>
      </c>
      <c r="O3514" s="9">
        <f t="shared" si="109"/>
        <v>2.5158477609597609</v>
      </c>
    </row>
    <row r="3515" spans="14:15" x14ac:dyDescent="0.25">
      <c r="N3515" s="16">
        <f t="shared" si="108"/>
        <v>43.912500000001423</v>
      </c>
      <c r="O3515" s="9">
        <f t="shared" si="109"/>
        <v>2.5159030492163623</v>
      </c>
    </row>
    <row r="3516" spans="14:15" x14ac:dyDescent="0.25">
      <c r="N3516" s="16">
        <f t="shared" si="108"/>
        <v>43.925000000001425</v>
      </c>
      <c r="O3516" s="9">
        <f t="shared" si="109"/>
        <v>2.5159583217370143</v>
      </c>
    </row>
    <row r="3517" spans="14:15" x14ac:dyDescent="0.25">
      <c r="N3517" s="16">
        <f t="shared" si="108"/>
        <v>43.937500000001428</v>
      </c>
      <c r="O3517" s="9">
        <f t="shared" si="109"/>
        <v>2.5160135785306723</v>
      </c>
    </row>
    <row r="3518" spans="14:15" x14ac:dyDescent="0.25">
      <c r="N3518" s="16">
        <f t="shared" si="108"/>
        <v>43.950000000001431</v>
      </c>
      <c r="O3518" s="9">
        <f t="shared" si="109"/>
        <v>2.5160688196062826</v>
      </c>
    </row>
    <row r="3519" spans="14:15" x14ac:dyDescent="0.25">
      <c r="N3519" s="16">
        <f t="shared" si="108"/>
        <v>43.962500000001434</v>
      </c>
      <c r="O3519" s="9">
        <f t="shared" si="109"/>
        <v>2.516124044972786</v>
      </c>
    </row>
    <row r="3520" spans="14:15" x14ac:dyDescent="0.25">
      <c r="N3520" s="16">
        <f t="shared" si="108"/>
        <v>43.975000000001437</v>
      </c>
      <c r="O3520" s="9">
        <f t="shared" si="109"/>
        <v>2.516179254639114</v>
      </c>
    </row>
    <row r="3521" spans="14:15" x14ac:dyDescent="0.25">
      <c r="N3521" s="16">
        <f t="shared" si="108"/>
        <v>43.98750000000144</v>
      </c>
      <c r="O3521" s="9">
        <f t="shared" si="109"/>
        <v>2.5162344486141905</v>
      </c>
    </row>
    <row r="3522" spans="14:15" x14ac:dyDescent="0.25">
      <c r="N3522" s="16">
        <f t="shared" si="108"/>
        <v>44.000000000001442</v>
      </c>
      <c r="O3522" s="9">
        <f t="shared" si="109"/>
        <v>2.516289626906933</v>
      </c>
    </row>
    <row r="3523" spans="14:15" x14ac:dyDescent="0.25">
      <c r="N3523" s="16">
        <f t="shared" ref="N3523:N3586" si="110">N3522+$J$22</f>
        <v>44.012500000001445</v>
      </c>
      <c r="O3523" s="9">
        <f t="shared" ref="O3523:O3586" si="111">0.1942*LN(N3523)+1.7814</f>
        <v>2.5163447895262498</v>
      </c>
    </row>
    <row r="3524" spans="14:15" x14ac:dyDescent="0.25">
      <c r="N3524" s="16">
        <f t="shared" si="110"/>
        <v>44.025000000001448</v>
      </c>
      <c r="O3524" s="9">
        <f t="shared" si="111"/>
        <v>2.5163999364810432</v>
      </c>
    </row>
    <row r="3525" spans="14:15" x14ac:dyDescent="0.25">
      <c r="N3525" s="16">
        <f t="shared" si="110"/>
        <v>44.037500000001451</v>
      </c>
      <c r="O3525" s="9">
        <f t="shared" si="111"/>
        <v>2.5164550677802069</v>
      </c>
    </row>
    <row r="3526" spans="14:15" x14ac:dyDescent="0.25">
      <c r="N3526" s="16">
        <f t="shared" si="110"/>
        <v>44.050000000001454</v>
      </c>
      <c r="O3526" s="9">
        <f t="shared" si="111"/>
        <v>2.5165101834326276</v>
      </c>
    </row>
    <row r="3527" spans="14:15" x14ac:dyDescent="0.25">
      <c r="N3527" s="16">
        <f t="shared" si="110"/>
        <v>44.062500000001457</v>
      </c>
      <c r="O3527" s="9">
        <f t="shared" si="111"/>
        <v>2.5165652834471839</v>
      </c>
    </row>
    <row r="3528" spans="14:15" x14ac:dyDescent="0.25">
      <c r="N3528" s="16">
        <f t="shared" si="110"/>
        <v>44.075000000001459</v>
      </c>
      <c r="O3528" s="9">
        <f t="shared" si="111"/>
        <v>2.5166203678327466</v>
      </c>
    </row>
    <row r="3529" spans="14:15" x14ac:dyDescent="0.25">
      <c r="N3529" s="16">
        <f t="shared" si="110"/>
        <v>44.087500000001462</v>
      </c>
      <c r="O3529" s="9">
        <f t="shared" si="111"/>
        <v>2.51667543659818</v>
      </c>
    </row>
    <row r="3530" spans="14:15" x14ac:dyDescent="0.25">
      <c r="N3530" s="16">
        <f t="shared" si="110"/>
        <v>44.100000000001465</v>
      </c>
      <c r="O3530" s="9">
        <f t="shared" si="111"/>
        <v>2.5167304897523404</v>
      </c>
    </row>
    <row r="3531" spans="14:15" x14ac:dyDescent="0.25">
      <c r="N3531" s="16">
        <f t="shared" si="110"/>
        <v>44.112500000001468</v>
      </c>
      <c r="O3531" s="9">
        <f t="shared" si="111"/>
        <v>2.5167855273040765</v>
      </c>
    </row>
    <row r="3532" spans="14:15" x14ac:dyDescent="0.25">
      <c r="N3532" s="16">
        <f t="shared" si="110"/>
        <v>44.125000000001471</v>
      </c>
      <c r="O3532" s="9">
        <f t="shared" si="111"/>
        <v>2.5168405492622288</v>
      </c>
    </row>
    <row r="3533" spans="14:15" x14ac:dyDescent="0.25">
      <c r="N3533" s="16">
        <f t="shared" si="110"/>
        <v>44.137500000001474</v>
      </c>
      <c r="O3533" s="9">
        <f t="shared" si="111"/>
        <v>2.5168955556356316</v>
      </c>
    </row>
    <row r="3534" spans="14:15" x14ac:dyDescent="0.25">
      <c r="N3534" s="16">
        <f t="shared" si="110"/>
        <v>44.150000000001477</v>
      </c>
      <c r="O3534" s="9">
        <f t="shared" si="111"/>
        <v>2.5169505464331108</v>
      </c>
    </row>
    <row r="3535" spans="14:15" x14ac:dyDescent="0.25">
      <c r="N3535" s="16">
        <f t="shared" si="110"/>
        <v>44.162500000001479</v>
      </c>
      <c r="O3535" s="9">
        <f t="shared" si="111"/>
        <v>2.517005521663485</v>
      </c>
    </row>
    <row r="3536" spans="14:15" x14ac:dyDescent="0.25">
      <c r="N3536" s="16">
        <f t="shared" si="110"/>
        <v>44.175000000001482</v>
      </c>
      <c r="O3536" s="9">
        <f t="shared" si="111"/>
        <v>2.517060481335565</v>
      </c>
    </row>
    <row r="3537" spans="14:15" x14ac:dyDescent="0.25">
      <c r="N3537" s="16">
        <f t="shared" si="110"/>
        <v>44.187500000001485</v>
      </c>
      <c r="O3537" s="9">
        <f t="shared" si="111"/>
        <v>2.5171154254581554</v>
      </c>
    </row>
    <row r="3538" spans="14:15" x14ac:dyDescent="0.25">
      <c r="N3538" s="16">
        <f t="shared" si="110"/>
        <v>44.200000000001488</v>
      </c>
      <c r="O3538" s="9">
        <f t="shared" si="111"/>
        <v>2.5171703540400521</v>
      </c>
    </row>
    <row r="3539" spans="14:15" x14ac:dyDescent="0.25">
      <c r="N3539" s="16">
        <f t="shared" si="110"/>
        <v>44.212500000001491</v>
      </c>
      <c r="O3539" s="9">
        <f t="shared" si="111"/>
        <v>2.5172252670900432</v>
      </c>
    </row>
    <row r="3540" spans="14:15" x14ac:dyDescent="0.25">
      <c r="N3540" s="16">
        <f t="shared" si="110"/>
        <v>44.225000000001494</v>
      </c>
      <c r="O3540" s="9">
        <f t="shared" si="111"/>
        <v>2.5172801646169107</v>
      </c>
    </row>
    <row r="3541" spans="14:15" x14ac:dyDescent="0.25">
      <c r="N3541" s="16">
        <f t="shared" si="110"/>
        <v>44.237500000001496</v>
      </c>
      <c r="O3541" s="9">
        <f t="shared" si="111"/>
        <v>2.517335046629428</v>
      </c>
    </row>
    <row r="3542" spans="14:15" x14ac:dyDescent="0.25">
      <c r="N3542" s="16">
        <f t="shared" si="110"/>
        <v>44.250000000001499</v>
      </c>
      <c r="O3542" s="9">
        <f t="shared" si="111"/>
        <v>2.5173899131363617</v>
      </c>
    </row>
    <row r="3543" spans="14:15" x14ac:dyDescent="0.25">
      <c r="N3543" s="16">
        <f t="shared" si="110"/>
        <v>44.262500000001502</v>
      </c>
      <c r="O3543" s="9">
        <f t="shared" si="111"/>
        <v>2.5174447641464708</v>
      </c>
    </row>
    <row r="3544" spans="14:15" x14ac:dyDescent="0.25">
      <c r="N3544" s="16">
        <f t="shared" si="110"/>
        <v>44.275000000001505</v>
      </c>
      <c r="O3544" s="9">
        <f t="shared" si="111"/>
        <v>2.5174995996685068</v>
      </c>
    </row>
    <row r="3545" spans="14:15" x14ac:dyDescent="0.25">
      <c r="N3545" s="16">
        <f t="shared" si="110"/>
        <v>44.287500000001508</v>
      </c>
      <c r="O3545" s="9">
        <f t="shared" si="111"/>
        <v>2.5175544197112139</v>
      </c>
    </row>
    <row r="3546" spans="14:15" x14ac:dyDescent="0.25">
      <c r="N3546" s="16">
        <f t="shared" si="110"/>
        <v>44.300000000001511</v>
      </c>
      <c r="O3546" s="9">
        <f t="shared" si="111"/>
        <v>2.5176092242833286</v>
      </c>
    </row>
    <row r="3547" spans="14:15" x14ac:dyDescent="0.25">
      <c r="N3547" s="16">
        <f t="shared" si="110"/>
        <v>44.312500000001513</v>
      </c>
      <c r="O3547" s="9">
        <f t="shared" si="111"/>
        <v>2.5176640133935804</v>
      </c>
    </row>
    <row r="3548" spans="14:15" x14ac:dyDescent="0.25">
      <c r="N3548" s="16">
        <f t="shared" si="110"/>
        <v>44.325000000001516</v>
      </c>
      <c r="O3548" s="9">
        <f t="shared" si="111"/>
        <v>2.5177187870506916</v>
      </c>
    </row>
    <row r="3549" spans="14:15" x14ac:dyDescent="0.25">
      <c r="N3549" s="16">
        <f t="shared" si="110"/>
        <v>44.337500000001519</v>
      </c>
      <c r="O3549" s="9">
        <f t="shared" si="111"/>
        <v>2.5177735452633763</v>
      </c>
    </row>
    <row r="3550" spans="14:15" x14ac:dyDescent="0.25">
      <c r="N3550" s="16">
        <f t="shared" si="110"/>
        <v>44.350000000001522</v>
      </c>
      <c r="O3550" s="9">
        <f t="shared" si="111"/>
        <v>2.517828288040342</v>
      </c>
    </row>
    <row r="3551" spans="14:15" x14ac:dyDescent="0.25">
      <c r="N3551" s="16">
        <f t="shared" si="110"/>
        <v>44.362500000001525</v>
      </c>
      <c r="O3551" s="9">
        <f t="shared" si="111"/>
        <v>2.5178830153902885</v>
      </c>
    </row>
    <row r="3552" spans="14:15" x14ac:dyDescent="0.25">
      <c r="N3552" s="16">
        <f t="shared" si="110"/>
        <v>44.375000000001528</v>
      </c>
      <c r="O3552" s="9">
        <f t="shared" si="111"/>
        <v>2.5179377273219083</v>
      </c>
    </row>
    <row r="3553" spans="14:15" x14ac:dyDescent="0.25">
      <c r="N3553" s="16">
        <f t="shared" si="110"/>
        <v>44.387500000001531</v>
      </c>
      <c r="O3553" s="9">
        <f t="shared" si="111"/>
        <v>2.5179924238438867</v>
      </c>
    </row>
    <row r="3554" spans="14:15" x14ac:dyDescent="0.25">
      <c r="N3554" s="16">
        <f t="shared" si="110"/>
        <v>44.400000000001533</v>
      </c>
      <c r="O3554" s="9">
        <f t="shared" si="111"/>
        <v>2.5180471049649009</v>
      </c>
    </row>
    <row r="3555" spans="14:15" x14ac:dyDescent="0.25">
      <c r="N3555" s="16">
        <f t="shared" si="110"/>
        <v>44.412500000001536</v>
      </c>
      <c r="O3555" s="9">
        <f t="shared" si="111"/>
        <v>2.5181017706936224</v>
      </c>
    </row>
    <row r="3556" spans="14:15" x14ac:dyDescent="0.25">
      <c r="N3556" s="16">
        <f t="shared" si="110"/>
        <v>44.425000000001539</v>
      </c>
      <c r="O3556" s="9">
        <f t="shared" si="111"/>
        <v>2.5181564210387135</v>
      </c>
    </row>
    <row r="3557" spans="14:15" x14ac:dyDescent="0.25">
      <c r="N3557" s="16">
        <f t="shared" si="110"/>
        <v>44.437500000001542</v>
      </c>
      <c r="O3557" s="9">
        <f t="shared" si="111"/>
        <v>2.5182110560088309</v>
      </c>
    </row>
    <row r="3558" spans="14:15" x14ac:dyDescent="0.25">
      <c r="N3558" s="16">
        <f t="shared" si="110"/>
        <v>44.450000000001545</v>
      </c>
      <c r="O3558" s="9">
        <f t="shared" si="111"/>
        <v>2.5182656756126223</v>
      </c>
    </row>
    <row r="3559" spans="14:15" x14ac:dyDescent="0.25">
      <c r="N3559" s="16">
        <f t="shared" si="110"/>
        <v>44.462500000001548</v>
      </c>
      <c r="O3559" s="9">
        <f t="shared" si="111"/>
        <v>2.5183202798587292</v>
      </c>
    </row>
    <row r="3560" spans="14:15" x14ac:dyDescent="0.25">
      <c r="N3560" s="16">
        <f t="shared" si="110"/>
        <v>44.47500000000155</v>
      </c>
      <c r="O3560" s="9">
        <f t="shared" si="111"/>
        <v>2.5183748687557856</v>
      </c>
    </row>
    <row r="3561" spans="14:15" x14ac:dyDescent="0.25">
      <c r="N3561" s="16">
        <f t="shared" si="110"/>
        <v>44.487500000001553</v>
      </c>
      <c r="O3561" s="9">
        <f t="shared" si="111"/>
        <v>2.5184294423124185</v>
      </c>
    </row>
    <row r="3562" spans="14:15" x14ac:dyDescent="0.25">
      <c r="N3562" s="16">
        <f t="shared" si="110"/>
        <v>44.500000000001556</v>
      </c>
      <c r="O3562" s="9">
        <f t="shared" si="111"/>
        <v>2.5184840005372471</v>
      </c>
    </row>
    <row r="3563" spans="14:15" x14ac:dyDescent="0.25">
      <c r="N3563" s="16">
        <f t="shared" si="110"/>
        <v>44.512500000001559</v>
      </c>
      <c r="O3563" s="9">
        <f t="shared" si="111"/>
        <v>2.5185385434388836</v>
      </c>
    </row>
    <row r="3564" spans="14:15" x14ac:dyDescent="0.25">
      <c r="N3564" s="16">
        <f t="shared" si="110"/>
        <v>44.525000000001562</v>
      </c>
      <c r="O3564" s="9">
        <f t="shared" si="111"/>
        <v>2.5185930710259328</v>
      </c>
    </row>
    <row r="3565" spans="14:15" x14ac:dyDescent="0.25">
      <c r="N3565" s="16">
        <f t="shared" si="110"/>
        <v>44.537500000001565</v>
      </c>
      <c r="O3565" s="9">
        <f t="shared" si="111"/>
        <v>2.5186475833069926</v>
      </c>
    </row>
    <row r="3566" spans="14:15" x14ac:dyDescent="0.25">
      <c r="N3566" s="16">
        <f t="shared" si="110"/>
        <v>44.550000000001567</v>
      </c>
      <c r="O3566" s="9">
        <f t="shared" si="111"/>
        <v>2.518702080290653</v>
      </c>
    </row>
    <row r="3567" spans="14:15" x14ac:dyDescent="0.25">
      <c r="N3567" s="16">
        <f t="shared" si="110"/>
        <v>44.56250000000157</v>
      </c>
      <c r="O3567" s="9">
        <f t="shared" si="111"/>
        <v>2.5187565619854979</v>
      </c>
    </row>
    <row r="3568" spans="14:15" x14ac:dyDescent="0.25">
      <c r="N3568" s="16">
        <f t="shared" si="110"/>
        <v>44.575000000001573</v>
      </c>
      <c r="O3568" s="9">
        <f t="shared" si="111"/>
        <v>2.5188110284001022</v>
      </c>
    </row>
    <row r="3569" spans="14:15" x14ac:dyDescent="0.25">
      <c r="N3569" s="16">
        <f t="shared" si="110"/>
        <v>44.587500000001576</v>
      </c>
      <c r="O3569" s="9">
        <f t="shared" si="111"/>
        <v>2.5188654795430359</v>
      </c>
    </row>
    <row r="3570" spans="14:15" x14ac:dyDescent="0.25">
      <c r="N3570" s="16">
        <f t="shared" si="110"/>
        <v>44.600000000001579</v>
      </c>
      <c r="O3570" s="9">
        <f t="shared" si="111"/>
        <v>2.5189199154228596</v>
      </c>
    </row>
    <row r="3571" spans="14:15" x14ac:dyDescent="0.25">
      <c r="N3571" s="16">
        <f t="shared" si="110"/>
        <v>44.612500000001582</v>
      </c>
      <c r="O3571" s="9">
        <f t="shared" si="111"/>
        <v>2.5189743360481285</v>
      </c>
    </row>
    <row r="3572" spans="14:15" x14ac:dyDescent="0.25">
      <c r="N3572" s="16">
        <f t="shared" si="110"/>
        <v>44.625000000001585</v>
      </c>
      <c r="O3572" s="9">
        <f t="shared" si="111"/>
        <v>2.5190287414273889</v>
      </c>
    </row>
    <row r="3573" spans="14:15" x14ac:dyDescent="0.25">
      <c r="N3573" s="16">
        <f t="shared" si="110"/>
        <v>44.637500000001587</v>
      </c>
      <c r="O3573" s="9">
        <f t="shared" si="111"/>
        <v>2.5190831315691811</v>
      </c>
    </row>
    <row r="3574" spans="14:15" x14ac:dyDescent="0.25">
      <c r="N3574" s="16">
        <f t="shared" si="110"/>
        <v>44.65000000000159</v>
      </c>
      <c r="O3574" s="9">
        <f t="shared" si="111"/>
        <v>2.5191375064820383</v>
      </c>
    </row>
    <row r="3575" spans="14:15" x14ac:dyDescent="0.25">
      <c r="N3575" s="16">
        <f t="shared" si="110"/>
        <v>44.662500000001593</v>
      </c>
      <c r="O3575" s="9">
        <f t="shared" si="111"/>
        <v>2.5191918661744852</v>
      </c>
    </row>
    <row r="3576" spans="14:15" x14ac:dyDescent="0.25">
      <c r="N3576" s="16">
        <f t="shared" si="110"/>
        <v>44.675000000001596</v>
      </c>
      <c r="O3576" s="9">
        <f t="shared" si="111"/>
        <v>2.5192462106550417</v>
      </c>
    </row>
    <row r="3577" spans="14:15" x14ac:dyDescent="0.25">
      <c r="N3577" s="16">
        <f t="shared" si="110"/>
        <v>44.687500000001599</v>
      </c>
      <c r="O3577" s="9">
        <f t="shared" si="111"/>
        <v>2.5193005399322179</v>
      </c>
    </row>
    <row r="3578" spans="14:15" x14ac:dyDescent="0.25">
      <c r="N3578" s="16">
        <f t="shared" si="110"/>
        <v>44.700000000001602</v>
      </c>
      <c r="O3578" s="9">
        <f t="shared" si="111"/>
        <v>2.5193548540145185</v>
      </c>
    </row>
    <row r="3579" spans="14:15" x14ac:dyDescent="0.25">
      <c r="N3579" s="16">
        <f t="shared" si="110"/>
        <v>44.712500000001604</v>
      </c>
      <c r="O3579" s="9">
        <f t="shared" si="111"/>
        <v>2.5194091529104403</v>
      </c>
    </row>
    <row r="3580" spans="14:15" x14ac:dyDescent="0.25">
      <c r="N3580" s="16">
        <f t="shared" si="110"/>
        <v>44.725000000001607</v>
      </c>
      <c r="O3580" s="9">
        <f t="shared" si="111"/>
        <v>2.5194634366284738</v>
      </c>
    </row>
    <row r="3581" spans="14:15" x14ac:dyDescent="0.25">
      <c r="N3581" s="16">
        <f t="shared" si="110"/>
        <v>44.73750000000161</v>
      </c>
      <c r="O3581" s="9">
        <f t="shared" si="111"/>
        <v>2.5195177051771016</v>
      </c>
    </row>
    <row r="3582" spans="14:15" x14ac:dyDescent="0.25">
      <c r="N3582" s="16">
        <f t="shared" si="110"/>
        <v>44.750000000001613</v>
      </c>
      <c r="O3582" s="9">
        <f t="shared" si="111"/>
        <v>2.5195719585647991</v>
      </c>
    </row>
    <row r="3583" spans="14:15" x14ac:dyDescent="0.25">
      <c r="N3583" s="16">
        <f t="shared" si="110"/>
        <v>44.762500000001616</v>
      </c>
      <c r="O3583" s="9">
        <f t="shared" si="111"/>
        <v>2.5196261968000351</v>
      </c>
    </row>
    <row r="3584" spans="14:15" x14ac:dyDescent="0.25">
      <c r="N3584" s="16">
        <f t="shared" si="110"/>
        <v>44.775000000001619</v>
      </c>
      <c r="O3584" s="9">
        <f t="shared" si="111"/>
        <v>2.5196804198912708</v>
      </c>
    </row>
    <row r="3585" spans="14:15" x14ac:dyDescent="0.25">
      <c r="N3585" s="16">
        <f t="shared" si="110"/>
        <v>44.787500000001621</v>
      </c>
      <c r="O3585" s="9">
        <f t="shared" si="111"/>
        <v>2.5197346278469617</v>
      </c>
    </row>
    <row r="3586" spans="14:15" x14ac:dyDescent="0.25">
      <c r="N3586" s="16">
        <f t="shared" si="110"/>
        <v>44.800000000001624</v>
      </c>
      <c r="O3586" s="9">
        <f t="shared" si="111"/>
        <v>2.5197888206755534</v>
      </c>
    </row>
    <row r="3587" spans="14:15" x14ac:dyDescent="0.25">
      <c r="N3587" s="16">
        <f t="shared" ref="N3587:N3650" si="112">N3586+$J$22</f>
        <v>44.812500000001627</v>
      </c>
      <c r="O3587" s="9">
        <f t="shared" ref="O3587:O3650" si="113">0.1942*LN(N3587)+1.7814</f>
        <v>2.5198429983854878</v>
      </c>
    </row>
    <row r="3588" spans="14:15" x14ac:dyDescent="0.25">
      <c r="N3588" s="16">
        <f t="shared" si="112"/>
        <v>44.82500000000163</v>
      </c>
      <c r="O3588" s="9">
        <f t="shared" si="113"/>
        <v>2.5198971609851974</v>
      </c>
    </row>
    <row r="3589" spans="14:15" x14ac:dyDescent="0.25">
      <c r="N3589" s="16">
        <f t="shared" si="112"/>
        <v>44.837500000001633</v>
      </c>
      <c r="O3589" s="9">
        <f t="shared" si="113"/>
        <v>2.5199513084831087</v>
      </c>
    </row>
    <row r="3590" spans="14:15" x14ac:dyDescent="0.25">
      <c r="N3590" s="16">
        <f t="shared" si="112"/>
        <v>44.850000000001636</v>
      </c>
      <c r="O3590" s="9">
        <f t="shared" si="113"/>
        <v>2.5200054408876404</v>
      </c>
    </row>
    <row r="3591" spans="14:15" x14ac:dyDescent="0.25">
      <c r="N3591" s="16">
        <f t="shared" si="112"/>
        <v>44.862500000001639</v>
      </c>
      <c r="O3591" s="9">
        <f t="shared" si="113"/>
        <v>2.5200595582072047</v>
      </c>
    </row>
    <row r="3592" spans="14:15" x14ac:dyDescent="0.25">
      <c r="N3592" s="16">
        <f t="shared" si="112"/>
        <v>44.875000000001641</v>
      </c>
      <c r="O3592" s="9">
        <f t="shared" si="113"/>
        <v>2.5201136604502068</v>
      </c>
    </row>
    <row r="3593" spans="14:15" x14ac:dyDescent="0.25">
      <c r="N3593" s="16">
        <f t="shared" si="112"/>
        <v>44.887500000001644</v>
      </c>
      <c r="O3593" s="9">
        <f t="shared" si="113"/>
        <v>2.5201677476250448</v>
      </c>
    </row>
    <row r="3594" spans="14:15" x14ac:dyDescent="0.25">
      <c r="N3594" s="16">
        <f t="shared" si="112"/>
        <v>44.900000000001647</v>
      </c>
      <c r="O3594" s="9">
        <f t="shared" si="113"/>
        <v>2.5202218197401094</v>
      </c>
    </row>
    <row r="3595" spans="14:15" x14ac:dyDescent="0.25">
      <c r="N3595" s="16">
        <f t="shared" si="112"/>
        <v>44.91250000000165</v>
      </c>
      <c r="O3595" s="9">
        <f t="shared" si="113"/>
        <v>2.520275876803785</v>
      </c>
    </row>
    <row r="3596" spans="14:15" x14ac:dyDescent="0.25">
      <c r="N3596" s="16">
        <f t="shared" si="112"/>
        <v>44.925000000001653</v>
      </c>
      <c r="O3596" s="9">
        <f t="shared" si="113"/>
        <v>2.5203299188244479</v>
      </c>
    </row>
    <row r="3597" spans="14:15" x14ac:dyDescent="0.25">
      <c r="N3597" s="16">
        <f t="shared" si="112"/>
        <v>44.937500000001656</v>
      </c>
      <c r="O3597" s="9">
        <f t="shared" si="113"/>
        <v>2.5203839458104689</v>
      </c>
    </row>
    <row r="3598" spans="14:15" x14ac:dyDescent="0.25">
      <c r="N3598" s="16">
        <f t="shared" si="112"/>
        <v>44.950000000001658</v>
      </c>
      <c r="O3598" s="9">
        <f t="shared" si="113"/>
        <v>2.520437957770211</v>
      </c>
    </row>
    <row r="3599" spans="14:15" x14ac:dyDescent="0.25">
      <c r="N3599" s="16">
        <f t="shared" si="112"/>
        <v>44.962500000001661</v>
      </c>
      <c r="O3599" s="9">
        <f t="shared" si="113"/>
        <v>2.5204919547120297</v>
      </c>
    </row>
    <row r="3600" spans="14:15" x14ac:dyDescent="0.25">
      <c r="N3600" s="16">
        <f t="shared" si="112"/>
        <v>44.975000000001664</v>
      </c>
      <c r="O3600" s="9">
        <f t="shared" si="113"/>
        <v>2.5205459366442744</v>
      </c>
    </row>
    <row r="3601" spans="14:15" x14ac:dyDescent="0.25">
      <c r="N3601" s="16">
        <f t="shared" si="112"/>
        <v>44.987500000001667</v>
      </c>
      <c r="O3601" s="9">
        <f t="shared" si="113"/>
        <v>2.5205999035752873</v>
      </c>
    </row>
    <row r="3602" spans="14:15" x14ac:dyDescent="0.25">
      <c r="N3602" s="16">
        <f t="shared" si="112"/>
        <v>45.00000000000167</v>
      </c>
      <c r="O3602" s="9">
        <f t="shared" si="113"/>
        <v>2.5206538555134035</v>
      </c>
    </row>
    <row r="3603" spans="14:15" x14ac:dyDescent="0.25">
      <c r="N3603" s="16">
        <f t="shared" si="112"/>
        <v>45.012500000001673</v>
      </c>
      <c r="O3603" s="9">
        <f t="shared" si="113"/>
        <v>2.520707792466951</v>
      </c>
    </row>
    <row r="3604" spans="14:15" x14ac:dyDescent="0.25">
      <c r="N3604" s="16">
        <f t="shared" si="112"/>
        <v>45.025000000001675</v>
      </c>
      <c r="O3604" s="9">
        <f t="shared" si="113"/>
        <v>2.5207617144442516</v>
      </c>
    </row>
    <row r="3605" spans="14:15" x14ac:dyDescent="0.25">
      <c r="N3605" s="16">
        <f t="shared" si="112"/>
        <v>45.037500000001678</v>
      </c>
      <c r="O3605" s="9">
        <f t="shared" si="113"/>
        <v>2.520815621453619</v>
      </c>
    </row>
    <row r="3606" spans="14:15" x14ac:dyDescent="0.25">
      <c r="N3606" s="16">
        <f t="shared" si="112"/>
        <v>45.050000000001681</v>
      </c>
      <c r="O3606" s="9">
        <f t="shared" si="113"/>
        <v>2.5208695135033614</v>
      </c>
    </row>
    <row r="3607" spans="14:15" x14ac:dyDescent="0.25">
      <c r="N3607" s="16">
        <f t="shared" si="112"/>
        <v>45.062500000001684</v>
      </c>
      <c r="O3607" s="9">
        <f t="shared" si="113"/>
        <v>2.5209233906017792</v>
      </c>
    </row>
    <row r="3608" spans="14:15" x14ac:dyDescent="0.25">
      <c r="N3608" s="16">
        <f t="shared" si="112"/>
        <v>45.075000000001687</v>
      </c>
      <c r="O3608" s="9">
        <f t="shared" si="113"/>
        <v>2.5209772527571652</v>
      </c>
    </row>
    <row r="3609" spans="14:15" x14ac:dyDescent="0.25">
      <c r="N3609" s="16">
        <f t="shared" si="112"/>
        <v>45.08750000000169</v>
      </c>
      <c r="O3609" s="9">
        <f t="shared" si="113"/>
        <v>2.5210310999778067</v>
      </c>
    </row>
    <row r="3610" spans="14:15" x14ac:dyDescent="0.25">
      <c r="N3610" s="16">
        <f t="shared" si="112"/>
        <v>45.100000000001693</v>
      </c>
      <c r="O3610" s="9">
        <f t="shared" si="113"/>
        <v>2.5210849322719837</v>
      </c>
    </row>
    <row r="3611" spans="14:15" x14ac:dyDescent="0.25">
      <c r="N3611" s="16">
        <f t="shared" si="112"/>
        <v>45.112500000001695</v>
      </c>
      <c r="O3611" s="9">
        <f t="shared" si="113"/>
        <v>2.5211387496479691</v>
      </c>
    </row>
    <row r="3612" spans="14:15" x14ac:dyDescent="0.25">
      <c r="N3612" s="16">
        <f t="shared" si="112"/>
        <v>45.125000000001698</v>
      </c>
      <c r="O3612" s="9">
        <f t="shared" si="113"/>
        <v>2.5211925521140288</v>
      </c>
    </row>
    <row r="3613" spans="14:15" x14ac:dyDescent="0.25">
      <c r="N3613" s="16">
        <f t="shared" si="112"/>
        <v>45.137500000001701</v>
      </c>
      <c r="O3613" s="9">
        <f t="shared" si="113"/>
        <v>2.5212463396784219</v>
      </c>
    </row>
    <row r="3614" spans="14:15" x14ac:dyDescent="0.25">
      <c r="N3614" s="16">
        <f t="shared" si="112"/>
        <v>45.150000000001704</v>
      </c>
      <c r="O3614" s="9">
        <f t="shared" si="113"/>
        <v>2.521300112349401</v>
      </c>
    </row>
    <row r="3615" spans="14:15" x14ac:dyDescent="0.25">
      <c r="N3615" s="16">
        <f t="shared" si="112"/>
        <v>45.162500000001707</v>
      </c>
      <c r="O3615" s="9">
        <f t="shared" si="113"/>
        <v>2.5213538701352114</v>
      </c>
    </row>
    <row r="3616" spans="14:15" x14ac:dyDescent="0.25">
      <c r="N3616" s="16">
        <f t="shared" si="112"/>
        <v>45.17500000000171</v>
      </c>
      <c r="O3616" s="9">
        <f t="shared" si="113"/>
        <v>2.5214076130440919</v>
      </c>
    </row>
    <row r="3617" spans="14:15" x14ac:dyDescent="0.25">
      <c r="N3617" s="16">
        <f t="shared" si="112"/>
        <v>45.187500000001712</v>
      </c>
      <c r="O3617" s="9">
        <f t="shared" si="113"/>
        <v>2.5214613410842741</v>
      </c>
    </row>
    <row r="3618" spans="14:15" x14ac:dyDescent="0.25">
      <c r="N3618" s="16">
        <f t="shared" si="112"/>
        <v>45.200000000001715</v>
      </c>
      <c r="O3618" s="9">
        <f t="shared" si="113"/>
        <v>2.521515054263983</v>
      </c>
    </row>
    <row r="3619" spans="14:15" x14ac:dyDescent="0.25">
      <c r="N3619" s="16">
        <f t="shared" si="112"/>
        <v>45.212500000001718</v>
      </c>
      <c r="O3619" s="9">
        <f t="shared" si="113"/>
        <v>2.5215687525914374</v>
      </c>
    </row>
    <row r="3620" spans="14:15" x14ac:dyDescent="0.25">
      <c r="N3620" s="16">
        <f t="shared" si="112"/>
        <v>45.225000000001721</v>
      </c>
      <c r="O3620" s="9">
        <f t="shared" si="113"/>
        <v>2.5216224360748472</v>
      </c>
    </row>
    <row r="3621" spans="14:15" x14ac:dyDescent="0.25">
      <c r="N3621" s="16">
        <f t="shared" si="112"/>
        <v>45.237500000001724</v>
      </c>
      <c r="O3621" s="9">
        <f t="shared" si="113"/>
        <v>2.5216761047224185</v>
      </c>
    </row>
    <row r="3622" spans="14:15" x14ac:dyDescent="0.25">
      <c r="N3622" s="16">
        <f t="shared" si="112"/>
        <v>45.250000000001727</v>
      </c>
      <c r="O3622" s="9">
        <f t="shared" si="113"/>
        <v>2.5217297585423482</v>
      </c>
    </row>
    <row r="3623" spans="14:15" x14ac:dyDescent="0.25">
      <c r="N3623" s="16">
        <f t="shared" si="112"/>
        <v>45.262500000001729</v>
      </c>
      <c r="O3623" s="9">
        <f t="shared" si="113"/>
        <v>2.5217833975428272</v>
      </c>
    </row>
    <row r="3624" spans="14:15" x14ac:dyDescent="0.25">
      <c r="N3624" s="16">
        <f t="shared" si="112"/>
        <v>45.275000000001732</v>
      </c>
      <c r="O3624" s="9">
        <f t="shared" si="113"/>
        <v>2.5218370217320398</v>
      </c>
    </row>
    <row r="3625" spans="14:15" x14ac:dyDescent="0.25">
      <c r="N3625" s="16">
        <f t="shared" si="112"/>
        <v>45.287500000001735</v>
      </c>
      <c r="O3625" s="9">
        <f t="shared" si="113"/>
        <v>2.5218906311181639</v>
      </c>
    </row>
    <row r="3626" spans="14:15" x14ac:dyDescent="0.25">
      <c r="N3626" s="16">
        <f t="shared" si="112"/>
        <v>45.300000000001738</v>
      </c>
      <c r="O3626" s="9">
        <f t="shared" si="113"/>
        <v>2.5219442257093689</v>
      </c>
    </row>
    <row r="3627" spans="14:15" x14ac:dyDescent="0.25">
      <c r="N3627" s="16">
        <f t="shared" si="112"/>
        <v>45.312500000001741</v>
      </c>
      <c r="O3627" s="9">
        <f t="shared" si="113"/>
        <v>2.5219978055138199</v>
      </c>
    </row>
    <row r="3628" spans="14:15" x14ac:dyDescent="0.25">
      <c r="N3628" s="16">
        <f t="shared" si="112"/>
        <v>45.325000000001744</v>
      </c>
      <c r="O3628" s="9">
        <f t="shared" si="113"/>
        <v>2.522051370539673</v>
      </c>
    </row>
    <row r="3629" spans="14:15" x14ac:dyDescent="0.25">
      <c r="N3629" s="16">
        <f t="shared" si="112"/>
        <v>45.337500000001747</v>
      </c>
      <c r="O3629" s="9">
        <f t="shared" si="113"/>
        <v>2.5221049207950794</v>
      </c>
    </row>
    <row r="3630" spans="14:15" x14ac:dyDescent="0.25">
      <c r="N3630" s="16">
        <f t="shared" si="112"/>
        <v>45.350000000001749</v>
      </c>
      <c r="O3630" s="9">
        <f t="shared" si="113"/>
        <v>2.522158456288182</v>
      </c>
    </row>
    <row r="3631" spans="14:15" x14ac:dyDescent="0.25">
      <c r="N3631" s="16">
        <f t="shared" si="112"/>
        <v>45.362500000001752</v>
      </c>
      <c r="O3631" s="9">
        <f t="shared" si="113"/>
        <v>2.5222119770271183</v>
      </c>
    </row>
    <row r="3632" spans="14:15" x14ac:dyDescent="0.25">
      <c r="N3632" s="16">
        <f t="shared" si="112"/>
        <v>45.375000000001755</v>
      </c>
      <c r="O3632" s="9">
        <f t="shared" si="113"/>
        <v>2.5222654830200177</v>
      </c>
    </row>
    <row r="3633" spans="14:15" x14ac:dyDescent="0.25">
      <c r="N3633" s="16">
        <f t="shared" si="112"/>
        <v>45.387500000001758</v>
      </c>
      <c r="O3633" s="9">
        <f t="shared" si="113"/>
        <v>2.5223189742750041</v>
      </c>
    </row>
    <row r="3634" spans="14:15" x14ac:dyDescent="0.25">
      <c r="N3634" s="16">
        <f t="shared" si="112"/>
        <v>45.400000000001761</v>
      </c>
      <c r="O3634" s="9">
        <f t="shared" si="113"/>
        <v>2.5223724508001939</v>
      </c>
    </row>
    <row r="3635" spans="14:15" x14ac:dyDescent="0.25">
      <c r="N3635" s="16">
        <f t="shared" si="112"/>
        <v>45.412500000001764</v>
      </c>
      <c r="O3635" s="9">
        <f t="shared" si="113"/>
        <v>2.5224259126036972</v>
      </c>
    </row>
    <row r="3636" spans="14:15" x14ac:dyDescent="0.25">
      <c r="N3636" s="16">
        <f t="shared" si="112"/>
        <v>45.425000000001766</v>
      </c>
      <c r="O3636" s="9">
        <f t="shared" si="113"/>
        <v>2.5224793596936177</v>
      </c>
    </row>
    <row r="3637" spans="14:15" x14ac:dyDescent="0.25">
      <c r="N3637" s="16">
        <f t="shared" si="112"/>
        <v>45.437500000001769</v>
      </c>
      <c r="O3637" s="9">
        <f t="shared" si="113"/>
        <v>2.5225327920780516</v>
      </c>
    </row>
    <row r="3638" spans="14:15" x14ac:dyDescent="0.25">
      <c r="N3638" s="16">
        <f t="shared" si="112"/>
        <v>45.450000000001772</v>
      </c>
      <c r="O3638" s="9">
        <f t="shared" si="113"/>
        <v>2.5225862097650893</v>
      </c>
    </row>
    <row r="3639" spans="14:15" x14ac:dyDescent="0.25">
      <c r="N3639" s="16">
        <f t="shared" si="112"/>
        <v>45.462500000001775</v>
      </c>
      <c r="O3639" s="9">
        <f t="shared" si="113"/>
        <v>2.5226396127628132</v>
      </c>
    </row>
    <row r="3640" spans="14:15" x14ac:dyDescent="0.25">
      <c r="N3640" s="16">
        <f t="shared" si="112"/>
        <v>45.475000000001778</v>
      </c>
      <c r="O3640" s="9">
        <f t="shared" si="113"/>
        <v>2.5226930010793005</v>
      </c>
    </row>
    <row r="3641" spans="14:15" x14ac:dyDescent="0.25">
      <c r="N3641" s="16">
        <f t="shared" si="112"/>
        <v>45.487500000001781</v>
      </c>
      <c r="O3641" s="9">
        <f t="shared" si="113"/>
        <v>2.5227463747226215</v>
      </c>
    </row>
    <row r="3642" spans="14:15" x14ac:dyDescent="0.25">
      <c r="N3642" s="16">
        <f t="shared" si="112"/>
        <v>45.500000000001783</v>
      </c>
      <c r="O3642" s="9">
        <f t="shared" si="113"/>
        <v>2.5227997337008388</v>
      </c>
    </row>
    <row r="3643" spans="14:15" x14ac:dyDescent="0.25">
      <c r="N3643" s="16">
        <f t="shared" si="112"/>
        <v>45.512500000001786</v>
      </c>
      <c r="O3643" s="9">
        <f t="shared" si="113"/>
        <v>2.5228530780220089</v>
      </c>
    </row>
    <row r="3644" spans="14:15" x14ac:dyDescent="0.25">
      <c r="N3644" s="16">
        <f t="shared" si="112"/>
        <v>45.525000000001789</v>
      </c>
      <c r="O3644" s="9">
        <f t="shared" si="113"/>
        <v>2.5229064076941827</v>
      </c>
    </row>
    <row r="3645" spans="14:15" x14ac:dyDescent="0.25">
      <c r="N3645" s="16">
        <f t="shared" si="112"/>
        <v>45.537500000001792</v>
      </c>
      <c r="O3645" s="9">
        <f t="shared" si="113"/>
        <v>2.5229597227254033</v>
      </c>
    </row>
    <row r="3646" spans="14:15" x14ac:dyDescent="0.25">
      <c r="N3646" s="16">
        <f t="shared" si="112"/>
        <v>45.550000000001795</v>
      </c>
      <c r="O3646" s="9">
        <f t="shared" si="113"/>
        <v>2.5230130231237067</v>
      </c>
    </row>
    <row r="3647" spans="14:15" x14ac:dyDescent="0.25">
      <c r="N3647" s="16">
        <f t="shared" si="112"/>
        <v>45.562500000001798</v>
      </c>
      <c r="O3647" s="9">
        <f t="shared" si="113"/>
        <v>2.5230663088971239</v>
      </c>
    </row>
    <row r="3648" spans="14:15" x14ac:dyDescent="0.25">
      <c r="N3648" s="16">
        <f t="shared" si="112"/>
        <v>45.575000000001801</v>
      </c>
      <c r="O3648" s="9">
        <f t="shared" si="113"/>
        <v>2.5231195800536779</v>
      </c>
    </row>
    <row r="3649" spans="14:15" x14ac:dyDescent="0.25">
      <c r="N3649" s="16">
        <f t="shared" si="112"/>
        <v>45.587500000001803</v>
      </c>
      <c r="O3649" s="9">
        <f t="shared" si="113"/>
        <v>2.5231728366013857</v>
      </c>
    </row>
    <row r="3650" spans="14:15" x14ac:dyDescent="0.25">
      <c r="N3650" s="16">
        <f t="shared" si="112"/>
        <v>45.600000000001806</v>
      </c>
      <c r="O3650" s="9">
        <f t="shared" si="113"/>
        <v>2.5232260785482579</v>
      </c>
    </row>
    <row r="3651" spans="14:15" x14ac:dyDescent="0.25">
      <c r="N3651" s="16">
        <f t="shared" ref="N3651:N3714" si="114">N3650+$J$22</f>
        <v>45.612500000001809</v>
      </c>
      <c r="O3651" s="9">
        <f t="shared" ref="O3651:O3714" si="115">0.1942*LN(N3651)+1.7814</f>
        <v>2.5232793059022982</v>
      </c>
    </row>
    <row r="3652" spans="14:15" x14ac:dyDescent="0.25">
      <c r="N3652" s="16">
        <f t="shared" si="114"/>
        <v>45.625000000001812</v>
      </c>
      <c r="O3652" s="9">
        <f t="shared" si="115"/>
        <v>2.5233325186715034</v>
      </c>
    </row>
    <row r="3653" spans="14:15" x14ac:dyDescent="0.25">
      <c r="N3653" s="16">
        <f t="shared" si="114"/>
        <v>45.637500000001815</v>
      </c>
      <c r="O3653" s="9">
        <f t="shared" si="115"/>
        <v>2.5233857168638645</v>
      </c>
    </row>
    <row r="3654" spans="14:15" x14ac:dyDescent="0.25">
      <c r="N3654" s="16">
        <f t="shared" si="114"/>
        <v>45.650000000001818</v>
      </c>
      <c r="O3654" s="9">
        <f t="shared" si="115"/>
        <v>2.5234389004873656</v>
      </c>
    </row>
    <row r="3655" spans="14:15" x14ac:dyDescent="0.25">
      <c r="N3655" s="16">
        <f t="shared" si="114"/>
        <v>45.66250000000182</v>
      </c>
      <c r="O3655" s="9">
        <f t="shared" si="115"/>
        <v>2.5234920695499841</v>
      </c>
    </row>
    <row r="3656" spans="14:15" x14ac:dyDescent="0.25">
      <c r="N3656" s="16">
        <f t="shared" si="114"/>
        <v>45.675000000001823</v>
      </c>
      <c r="O3656" s="9">
        <f t="shared" si="115"/>
        <v>2.5235452240596903</v>
      </c>
    </row>
    <row r="3657" spans="14:15" x14ac:dyDescent="0.25">
      <c r="N3657" s="16">
        <f t="shared" si="114"/>
        <v>45.687500000001826</v>
      </c>
      <c r="O3657" s="9">
        <f t="shared" si="115"/>
        <v>2.5235983640244495</v>
      </c>
    </row>
    <row r="3658" spans="14:15" x14ac:dyDescent="0.25">
      <c r="N3658" s="16">
        <f t="shared" si="114"/>
        <v>45.700000000001829</v>
      </c>
      <c r="O3658" s="9">
        <f t="shared" si="115"/>
        <v>2.5236514894522188</v>
      </c>
    </row>
    <row r="3659" spans="14:15" x14ac:dyDescent="0.25">
      <c r="N3659" s="16">
        <f t="shared" si="114"/>
        <v>45.712500000001832</v>
      </c>
      <c r="O3659" s="9">
        <f t="shared" si="115"/>
        <v>2.5237046003509498</v>
      </c>
    </row>
    <row r="3660" spans="14:15" x14ac:dyDescent="0.25">
      <c r="N3660" s="16">
        <f t="shared" si="114"/>
        <v>45.725000000001835</v>
      </c>
      <c r="O3660" s="9">
        <f t="shared" si="115"/>
        <v>2.5237576967285875</v>
      </c>
    </row>
    <row r="3661" spans="14:15" x14ac:dyDescent="0.25">
      <c r="N3661" s="16">
        <f t="shared" si="114"/>
        <v>45.737500000001837</v>
      </c>
      <c r="O3661" s="9">
        <f t="shared" si="115"/>
        <v>2.5238107785930701</v>
      </c>
    </row>
    <row r="3662" spans="14:15" x14ac:dyDescent="0.25">
      <c r="N3662" s="16">
        <f t="shared" si="114"/>
        <v>45.75000000000184</v>
      </c>
      <c r="O3662" s="9">
        <f t="shared" si="115"/>
        <v>2.523863845952329</v>
      </c>
    </row>
    <row r="3663" spans="14:15" x14ac:dyDescent="0.25">
      <c r="N3663" s="16">
        <f t="shared" si="114"/>
        <v>45.762500000001843</v>
      </c>
      <c r="O3663" s="9">
        <f t="shared" si="115"/>
        <v>2.5239168988142899</v>
      </c>
    </row>
    <row r="3664" spans="14:15" x14ac:dyDescent="0.25">
      <c r="N3664" s="16">
        <f t="shared" si="114"/>
        <v>45.775000000001846</v>
      </c>
      <c r="O3664" s="9">
        <f t="shared" si="115"/>
        <v>2.5239699371868713</v>
      </c>
    </row>
    <row r="3665" spans="14:15" x14ac:dyDescent="0.25">
      <c r="N3665" s="16">
        <f t="shared" si="114"/>
        <v>45.787500000001849</v>
      </c>
      <c r="O3665" s="9">
        <f t="shared" si="115"/>
        <v>2.5240229610779861</v>
      </c>
    </row>
    <row r="3666" spans="14:15" x14ac:dyDescent="0.25">
      <c r="N3666" s="16">
        <f t="shared" si="114"/>
        <v>45.800000000001852</v>
      </c>
      <c r="O3666" s="9">
        <f t="shared" si="115"/>
        <v>2.5240759704955389</v>
      </c>
    </row>
    <row r="3667" spans="14:15" x14ac:dyDescent="0.25">
      <c r="N3667" s="16">
        <f t="shared" si="114"/>
        <v>45.812500000001855</v>
      </c>
      <c r="O3667" s="9">
        <f t="shared" si="115"/>
        <v>2.5241289654474302</v>
      </c>
    </row>
    <row r="3668" spans="14:15" x14ac:dyDescent="0.25">
      <c r="N3668" s="16">
        <f t="shared" si="114"/>
        <v>45.825000000001857</v>
      </c>
      <c r="O3668" s="9">
        <f t="shared" si="115"/>
        <v>2.5241819459415522</v>
      </c>
    </row>
    <row r="3669" spans="14:15" x14ac:dyDescent="0.25">
      <c r="N3669" s="16">
        <f t="shared" si="114"/>
        <v>45.83750000000186</v>
      </c>
      <c r="O3669" s="9">
        <f t="shared" si="115"/>
        <v>2.5242349119857916</v>
      </c>
    </row>
    <row r="3670" spans="14:15" x14ac:dyDescent="0.25">
      <c r="N3670" s="16">
        <f t="shared" si="114"/>
        <v>45.850000000001863</v>
      </c>
      <c r="O3670" s="9">
        <f t="shared" si="115"/>
        <v>2.5242878635880284</v>
      </c>
    </row>
    <row r="3671" spans="14:15" x14ac:dyDescent="0.25">
      <c r="N3671" s="16">
        <f t="shared" si="114"/>
        <v>45.862500000001866</v>
      </c>
      <c r="O3671" s="9">
        <f t="shared" si="115"/>
        <v>2.5243408007561361</v>
      </c>
    </row>
    <row r="3672" spans="14:15" x14ac:dyDescent="0.25">
      <c r="N3672" s="16">
        <f t="shared" si="114"/>
        <v>45.875000000001869</v>
      </c>
      <c r="O3672" s="9">
        <f t="shared" si="115"/>
        <v>2.5243937234979814</v>
      </c>
    </row>
    <row r="3673" spans="14:15" x14ac:dyDescent="0.25">
      <c r="N3673" s="16">
        <f t="shared" si="114"/>
        <v>45.887500000001872</v>
      </c>
      <c r="O3673" s="9">
        <f t="shared" si="115"/>
        <v>2.5244466318214256</v>
      </c>
    </row>
    <row r="3674" spans="14:15" x14ac:dyDescent="0.25">
      <c r="N3674" s="16">
        <f t="shared" si="114"/>
        <v>45.900000000001874</v>
      </c>
      <c r="O3674" s="9">
        <f t="shared" si="115"/>
        <v>2.5244995257343223</v>
      </c>
    </row>
    <row r="3675" spans="14:15" x14ac:dyDescent="0.25">
      <c r="N3675" s="16">
        <f t="shared" si="114"/>
        <v>45.912500000001877</v>
      </c>
      <c r="O3675" s="9">
        <f t="shared" si="115"/>
        <v>2.5245524052445196</v>
      </c>
    </row>
    <row r="3676" spans="14:15" x14ac:dyDescent="0.25">
      <c r="N3676" s="16">
        <f t="shared" si="114"/>
        <v>45.92500000000188</v>
      </c>
      <c r="O3676" s="9">
        <f t="shared" si="115"/>
        <v>2.5246052703598592</v>
      </c>
    </row>
    <row r="3677" spans="14:15" x14ac:dyDescent="0.25">
      <c r="N3677" s="16">
        <f t="shared" si="114"/>
        <v>45.937500000001883</v>
      </c>
      <c r="O3677" s="9">
        <f t="shared" si="115"/>
        <v>2.5246581210881756</v>
      </c>
    </row>
    <row r="3678" spans="14:15" x14ac:dyDescent="0.25">
      <c r="N3678" s="16">
        <f t="shared" si="114"/>
        <v>45.950000000001886</v>
      </c>
      <c r="O3678" s="9">
        <f t="shared" si="115"/>
        <v>2.5247109574372972</v>
      </c>
    </row>
    <row r="3679" spans="14:15" x14ac:dyDescent="0.25">
      <c r="N3679" s="16">
        <f t="shared" si="114"/>
        <v>45.962500000001889</v>
      </c>
      <c r="O3679" s="9">
        <f t="shared" si="115"/>
        <v>2.5247637794150473</v>
      </c>
    </row>
    <row r="3680" spans="14:15" x14ac:dyDescent="0.25">
      <c r="N3680" s="16">
        <f t="shared" si="114"/>
        <v>45.975000000001891</v>
      </c>
      <c r="O3680" s="9">
        <f t="shared" si="115"/>
        <v>2.5248165870292407</v>
      </c>
    </row>
    <row r="3681" spans="14:15" x14ac:dyDescent="0.25">
      <c r="N3681" s="16">
        <f t="shared" si="114"/>
        <v>45.987500000001894</v>
      </c>
      <c r="O3681" s="9">
        <f t="shared" si="115"/>
        <v>2.5248693802876874</v>
      </c>
    </row>
    <row r="3682" spans="14:15" x14ac:dyDescent="0.25">
      <c r="N3682" s="16">
        <f t="shared" si="114"/>
        <v>46.000000000001897</v>
      </c>
      <c r="O3682" s="9">
        <f t="shared" si="115"/>
        <v>2.5249221591981903</v>
      </c>
    </row>
    <row r="3683" spans="14:15" x14ac:dyDescent="0.25">
      <c r="N3683" s="16">
        <f t="shared" si="114"/>
        <v>46.0125000000019</v>
      </c>
      <c r="O3683" s="9">
        <f t="shared" si="115"/>
        <v>2.5249749237685464</v>
      </c>
    </row>
    <row r="3684" spans="14:15" x14ac:dyDescent="0.25">
      <c r="N3684" s="16">
        <f t="shared" si="114"/>
        <v>46.025000000001903</v>
      </c>
      <c r="O3684" s="9">
        <f t="shared" si="115"/>
        <v>2.5250276740065454</v>
      </c>
    </row>
    <row r="3685" spans="14:15" x14ac:dyDescent="0.25">
      <c r="N3685" s="16">
        <f t="shared" si="114"/>
        <v>46.037500000001906</v>
      </c>
      <c r="O3685" s="9">
        <f t="shared" si="115"/>
        <v>2.5250804099199722</v>
      </c>
    </row>
    <row r="3686" spans="14:15" x14ac:dyDescent="0.25">
      <c r="N3686" s="16">
        <f t="shared" si="114"/>
        <v>46.050000000001909</v>
      </c>
      <c r="O3686" s="9">
        <f t="shared" si="115"/>
        <v>2.5251331315166037</v>
      </c>
    </row>
    <row r="3687" spans="14:15" x14ac:dyDescent="0.25">
      <c r="N3687" s="16">
        <f t="shared" si="114"/>
        <v>46.062500000001911</v>
      </c>
      <c r="O3687" s="9">
        <f t="shared" si="115"/>
        <v>2.5251858388042119</v>
      </c>
    </row>
    <row r="3688" spans="14:15" x14ac:dyDescent="0.25">
      <c r="N3688" s="16">
        <f t="shared" si="114"/>
        <v>46.075000000001914</v>
      </c>
      <c r="O3688" s="9">
        <f t="shared" si="115"/>
        <v>2.5252385317905617</v>
      </c>
    </row>
    <row r="3689" spans="14:15" x14ac:dyDescent="0.25">
      <c r="N3689" s="16">
        <f t="shared" si="114"/>
        <v>46.087500000001917</v>
      </c>
      <c r="O3689" s="9">
        <f t="shared" si="115"/>
        <v>2.5252912104834113</v>
      </c>
    </row>
    <row r="3690" spans="14:15" x14ac:dyDescent="0.25">
      <c r="N3690" s="16">
        <f t="shared" si="114"/>
        <v>46.10000000000192</v>
      </c>
      <c r="O3690" s="9">
        <f t="shared" si="115"/>
        <v>2.5253438748905137</v>
      </c>
    </row>
    <row r="3691" spans="14:15" x14ac:dyDescent="0.25">
      <c r="N3691" s="16">
        <f t="shared" si="114"/>
        <v>46.112500000001923</v>
      </c>
      <c r="O3691" s="9">
        <f t="shared" si="115"/>
        <v>2.5253965250196146</v>
      </c>
    </row>
    <row r="3692" spans="14:15" x14ac:dyDescent="0.25">
      <c r="N3692" s="16">
        <f t="shared" si="114"/>
        <v>46.125000000001926</v>
      </c>
      <c r="O3692" s="9">
        <f t="shared" si="115"/>
        <v>2.5254491608784546</v>
      </c>
    </row>
    <row r="3693" spans="14:15" x14ac:dyDescent="0.25">
      <c r="N3693" s="16">
        <f t="shared" si="114"/>
        <v>46.137500000001928</v>
      </c>
      <c r="O3693" s="9">
        <f t="shared" si="115"/>
        <v>2.5255017824747661</v>
      </c>
    </row>
    <row r="3694" spans="14:15" x14ac:dyDescent="0.25">
      <c r="N3694" s="16">
        <f t="shared" si="114"/>
        <v>46.150000000001931</v>
      </c>
      <c r="O3694" s="9">
        <f t="shared" si="115"/>
        <v>2.5255543898162771</v>
      </c>
    </row>
    <row r="3695" spans="14:15" x14ac:dyDescent="0.25">
      <c r="N3695" s="16">
        <f t="shared" si="114"/>
        <v>46.162500000001934</v>
      </c>
      <c r="O3695" s="9">
        <f t="shared" si="115"/>
        <v>2.5256069829107082</v>
      </c>
    </row>
    <row r="3696" spans="14:15" x14ac:dyDescent="0.25">
      <c r="N3696" s="16">
        <f t="shared" si="114"/>
        <v>46.175000000001937</v>
      </c>
      <c r="O3696" s="9">
        <f t="shared" si="115"/>
        <v>2.5256595617657744</v>
      </c>
    </row>
    <row r="3697" spans="14:15" x14ac:dyDescent="0.25">
      <c r="N3697" s="16">
        <f t="shared" si="114"/>
        <v>46.18750000000194</v>
      </c>
      <c r="O3697" s="9">
        <f t="shared" si="115"/>
        <v>2.5257121263891835</v>
      </c>
    </row>
    <row r="3698" spans="14:15" x14ac:dyDescent="0.25">
      <c r="N3698" s="16">
        <f t="shared" si="114"/>
        <v>46.200000000001943</v>
      </c>
      <c r="O3698" s="9">
        <f t="shared" si="115"/>
        <v>2.5257646767886381</v>
      </c>
    </row>
    <row r="3699" spans="14:15" x14ac:dyDescent="0.25">
      <c r="N3699" s="16">
        <f t="shared" si="114"/>
        <v>46.212500000001945</v>
      </c>
      <c r="O3699" s="9">
        <f t="shared" si="115"/>
        <v>2.5258172129718344</v>
      </c>
    </row>
    <row r="3700" spans="14:15" x14ac:dyDescent="0.25">
      <c r="N3700" s="16">
        <f t="shared" si="114"/>
        <v>46.225000000001948</v>
      </c>
      <c r="O3700" s="9">
        <f t="shared" si="115"/>
        <v>2.5258697349464616</v>
      </c>
    </row>
    <row r="3701" spans="14:15" x14ac:dyDescent="0.25">
      <c r="N3701" s="16">
        <f t="shared" si="114"/>
        <v>46.237500000001951</v>
      </c>
      <c r="O3701" s="9">
        <f t="shared" si="115"/>
        <v>2.525922242720203</v>
      </c>
    </row>
    <row r="3702" spans="14:15" x14ac:dyDescent="0.25">
      <c r="N3702" s="16">
        <f t="shared" si="114"/>
        <v>46.250000000001954</v>
      </c>
      <c r="O3702" s="9">
        <f t="shared" si="115"/>
        <v>2.5259747363007361</v>
      </c>
    </row>
    <row r="3703" spans="14:15" x14ac:dyDescent="0.25">
      <c r="N3703" s="16">
        <f t="shared" si="114"/>
        <v>46.262500000001957</v>
      </c>
      <c r="O3703" s="9">
        <f t="shared" si="115"/>
        <v>2.526027215695732</v>
      </c>
    </row>
    <row r="3704" spans="14:15" x14ac:dyDescent="0.25">
      <c r="N3704" s="16">
        <f t="shared" si="114"/>
        <v>46.27500000000196</v>
      </c>
      <c r="O3704" s="9">
        <f t="shared" si="115"/>
        <v>2.5260796809128552</v>
      </c>
    </row>
    <row r="3705" spans="14:15" x14ac:dyDescent="0.25">
      <c r="N3705" s="16">
        <f t="shared" si="114"/>
        <v>46.287500000001963</v>
      </c>
      <c r="O3705" s="9">
        <f t="shared" si="115"/>
        <v>2.526132131959764</v>
      </c>
    </row>
    <row r="3706" spans="14:15" x14ac:dyDescent="0.25">
      <c r="N3706" s="16">
        <f t="shared" si="114"/>
        <v>46.300000000001965</v>
      </c>
      <c r="O3706" s="9">
        <f t="shared" si="115"/>
        <v>2.5261845688441111</v>
      </c>
    </row>
    <row r="3707" spans="14:15" x14ac:dyDescent="0.25">
      <c r="N3707" s="16">
        <f t="shared" si="114"/>
        <v>46.312500000001968</v>
      </c>
      <c r="O3707" s="9">
        <f t="shared" si="115"/>
        <v>2.5262369915735432</v>
      </c>
    </row>
    <row r="3708" spans="14:15" x14ac:dyDescent="0.25">
      <c r="N3708" s="16">
        <f t="shared" si="114"/>
        <v>46.325000000001971</v>
      </c>
      <c r="O3708" s="9">
        <f t="shared" si="115"/>
        <v>2.526289400155699</v>
      </c>
    </row>
    <row r="3709" spans="14:15" x14ac:dyDescent="0.25">
      <c r="N3709" s="16">
        <f t="shared" si="114"/>
        <v>46.337500000001974</v>
      </c>
      <c r="O3709" s="9">
        <f t="shared" si="115"/>
        <v>2.526341794598213</v>
      </c>
    </row>
    <row r="3710" spans="14:15" x14ac:dyDescent="0.25">
      <c r="N3710" s="16">
        <f t="shared" si="114"/>
        <v>46.350000000001977</v>
      </c>
      <c r="O3710" s="9">
        <f t="shared" si="115"/>
        <v>2.5263941749087122</v>
      </c>
    </row>
    <row r="3711" spans="14:15" x14ac:dyDescent="0.25">
      <c r="N3711" s="16">
        <f t="shared" si="114"/>
        <v>46.36250000000198</v>
      </c>
      <c r="O3711" s="9">
        <f t="shared" si="115"/>
        <v>2.5264465410948191</v>
      </c>
    </row>
    <row r="3712" spans="14:15" x14ac:dyDescent="0.25">
      <c r="N3712" s="16">
        <f t="shared" si="114"/>
        <v>46.375000000001982</v>
      </c>
      <c r="O3712" s="9">
        <f t="shared" si="115"/>
        <v>2.5264988931641481</v>
      </c>
    </row>
    <row r="3713" spans="14:15" x14ac:dyDescent="0.25">
      <c r="N3713" s="16">
        <f t="shared" si="114"/>
        <v>46.387500000001985</v>
      </c>
      <c r="O3713" s="9">
        <f t="shared" si="115"/>
        <v>2.5265512311243086</v>
      </c>
    </row>
    <row r="3714" spans="14:15" x14ac:dyDescent="0.25">
      <c r="N3714" s="16">
        <f t="shared" si="114"/>
        <v>46.400000000001988</v>
      </c>
      <c r="O3714" s="9">
        <f t="shared" si="115"/>
        <v>2.5266035549829038</v>
      </c>
    </row>
    <row r="3715" spans="14:15" x14ac:dyDescent="0.25">
      <c r="N3715" s="16">
        <f t="shared" ref="N3715:N3778" si="116">N3714+$J$22</f>
        <v>46.412500000001991</v>
      </c>
      <c r="O3715" s="9">
        <f t="shared" ref="O3715:O3778" si="117">0.1942*LN(N3715)+1.7814</f>
        <v>2.5266558647475295</v>
      </c>
    </row>
    <row r="3716" spans="14:15" x14ac:dyDescent="0.25">
      <c r="N3716" s="16">
        <f t="shared" si="116"/>
        <v>46.425000000001994</v>
      </c>
      <c r="O3716" s="9">
        <f t="shared" si="117"/>
        <v>2.5267081604257777</v>
      </c>
    </row>
    <row r="3717" spans="14:15" x14ac:dyDescent="0.25">
      <c r="N3717" s="16">
        <f t="shared" si="116"/>
        <v>46.437500000001997</v>
      </c>
      <c r="O3717" s="9">
        <f t="shared" si="117"/>
        <v>2.5267604420252319</v>
      </c>
    </row>
    <row r="3718" spans="14:15" x14ac:dyDescent="0.25">
      <c r="N3718" s="16">
        <f t="shared" si="116"/>
        <v>46.450000000001999</v>
      </c>
      <c r="O3718" s="9">
        <f t="shared" si="117"/>
        <v>2.5268127095534707</v>
      </c>
    </row>
    <row r="3719" spans="14:15" x14ac:dyDescent="0.25">
      <c r="N3719" s="16">
        <f t="shared" si="116"/>
        <v>46.462500000002002</v>
      </c>
      <c r="O3719" s="9">
        <f t="shared" si="117"/>
        <v>2.5268649630180668</v>
      </c>
    </row>
    <row r="3720" spans="14:15" x14ac:dyDescent="0.25">
      <c r="N3720" s="16">
        <f t="shared" si="116"/>
        <v>46.475000000002005</v>
      </c>
      <c r="O3720" s="9">
        <f t="shared" si="117"/>
        <v>2.5269172024265867</v>
      </c>
    </row>
    <row r="3721" spans="14:15" x14ac:dyDescent="0.25">
      <c r="N3721" s="16">
        <f t="shared" si="116"/>
        <v>46.487500000002008</v>
      </c>
      <c r="O3721" s="9">
        <f t="shared" si="117"/>
        <v>2.5269694277865895</v>
      </c>
    </row>
    <row r="3722" spans="14:15" x14ac:dyDescent="0.25">
      <c r="N3722" s="16">
        <f t="shared" si="116"/>
        <v>46.500000000002011</v>
      </c>
      <c r="O3722" s="9">
        <f t="shared" si="117"/>
        <v>2.5270216391056293</v>
      </c>
    </row>
    <row r="3723" spans="14:15" x14ac:dyDescent="0.25">
      <c r="N3723" s="16">
        <f t="shared" si="116"/>
        <v>46.512500000002014</v>
      </c>
      <c r="O3723" s="9">
        <f t="shared" si="117"/>
        <v>2.5270738363912546</v>
      </c>
    </row>
    <row r="3724" spans="14:15" x14ac:dyDescent="0.25">
      <c r="N3724" s="16">
        <f t="shared" si="116"/>
        <v>46.525000000002017</v>
      </c>
      <c r="O3724" s="9">
        <f t="shared" si="117"/>
        <v>2.527126019651007</v>
      </c>
    </row>
    <row r="3725" spans="14:15" x14ac:dyDescent="0.25">
      <c r="N3725" s="16">
        <f t="shared" si="116"/>
        <v>46.537500000002019</v>
      </c>
      <c r="O3725" s="9">
        <f t="shared" si="117"/>
        <v>2.5271781888924223</v>
      </c>
    </row>
    <row r="3726" spans="14:15" x14ac:dyDescent="0.25">
      <c r="N3726" s="16">
        <f t="shared" si="116"/>
        <v>46.550000000002022</v>
      </c>
      <c r="O3726" s="9">
        <f t="shared" si="117"/>
        <v>2.5272303441230299</v>
      </c>
    </row>
    <row r="3727" spans="14:15" x14ac:dyDescent="0.25">
      <c r="N3727" s="16">
        <f t="shared" si="116"/>
        <v>46.562500000002025</v>
      </c>
      <c r="O3727" s="9">
        <f t="shared" si="117"/>
        <v>2.5272824853503533</v>
      </c>
    </row>
    <row r="3728" spans="14:15" x14ac:dyDescent="0.25">
      <c r="N3728" s="16">
        <f t="shared" si="116"/>
        <v>46.575000000002028</v>
      </c>
      <c r="O3728" s="9">
        <f t="shared" si="117"/>
        <v>2.5273346125819107</v>
      </c>
    </row>
    <row r="3729" spans="14:15" x14ac:dyDescent="0.25">
      <c r="N3729" s="16">
        <f t="shared" si="116"/>
        <v>46.587500000002031</v>
      </c>
      <c r="O3729" s="9">
        <f t="shared" si="117"/>
        <v>2.5273867258252127</v>
      </c>
    </row>
    <row r="3730" spans="14:15" x14ac:dyDescent="0.25">
      <c r="N3730" s="16">
        <f t="shared" si="116"/>
        <v>46.600000000002034</v>
      </c>
      <c r="O3730" s="9">
        <f t="shared" si="117"/>
        <v>2.5274388250877653</v>
      </c>
    </row>
    <row r="3731" spans="14:15" x14ac:dyDescent="0.25">
      <c r="N3731" s="16">
        <f t="shared" si="116"/>
        <v>46.612500000002036</v>
      </c>
      <c r="O3731" s="9">
        <f t="shared" si="117"/>
        <v>2.5274909103770677</v>
      </c>
    </row>
    <row r="3732" spans="14:15" x14ac:dyDescent="0.25">
      <c r="N3732" s="16">
        <f t="shared" si="116"/>
        <v>46.625000000002039</v>
      </c>
      <c r="O3732" s="9">
        <f t="shared" si="117"/>
        <v>2.5275429817006136</v>
      </c>
    </row>
    <row r="3733" spans="14:15" x14ac:dyDescent="0.25">
      <c r="N3733" s="16">
        <f t="shared" si="116"/>
        <v>46.637500000002042</v>
      </c>
      <c r="O3733" s="9">
        <f t="shared" si="117"/>
        <v>2.5275950390658899</v>
      </c>
    </row>
    <row r="3734" spans="14:15" x14ac:dyDescent="0.25">
      <c r="N3734" s="16">
        <f t="shared" si="116"/>
        <v>46.650000000002045</v>
      </c>
      <c r="O3734" s="9">
        <f t="shared" si="117"/>
        <v>2.5276470824803776</v>
      </c>
    </row>
    <row r="3735" spans="14:15" x14ac:dyDescent="0.25">
      <c r="N3735" s="16">
        <f t="shared" si="116"/>
        <v>46.662500000002048</v>
      </c>
      <c r="O3735" s="9">
        <f t="shared" si="117"/>
        <v>2.5276991119515531</v>
      </c>
    </row>
    <row r="3736" spans="14:15" x14ac:dyDescent="0.25">
      <c r="N3736" s="16">
        <f t="shared" si="116"/>
        <v>46.675000000002051</v>
      </c>
      <c r="O3736" s="9">
        <f t="shared" si="117"/>
        <v>2.5277511274868849</v>
      </c>
    </row>
    <row r="3737" spans="14:15" x14ac:dyDescent="0.25">
      <c r="N3737" s="16">
        <f t="shared" si="116"/>
        <v>46.687500000002053</v>
      </c>
      <c r="O3737" s="9">
        <f t="shared" si="117"/>
        <v>2.5278031290938365</v>
      </c>
    </row>
    <row r="3738" spans="14:15" x14ac:dyDescent="0.25">
      <c r="N3738" s="16">
        <f t="shared" si="116"/>
        <v>46.700000000002056</v>
      </c>
      <c r="O3738" s="9">
        <f t="shared" si="117"/>
        <v>2.5278551167798646</v>
      </c>
    </row>
    <row r="3739" spans="14:15" x14ac:dyDescent="0.25">
      <c r="N3739" s="16">
        <f t="shared" si="116"/>
        <v>46.712500000002059</v>
      </c>
      <c r="O3739" s="9">
        <f t="shared" si="117"/>
        <v>2.5279070905524219</v>
      </c>
    </row>
    <row r="3740" spans="14:15" x14ac:dyDescent="0.25">
      <c r="N3740" s="16">
        <f t="shared" si="116"/>
        <v>46.725000000002062</v>
      </c>
      <c r="O3740" s="9">
        <f t="shared" si="117"/>
        <v>2.5279590504189526</v>
      </c>
    </row>
    <row r="3741" spans="14:15" x14ac:dyDescent="0.25">
      <c r="N3741" s="16">
        <f t="shared" si="116"/>
        <v>46.737500000002065</v>
      </c>
      <c r="O3741" s="9">
        <f t="shared" si="117"/>
        <v>2.5280109963868962</v>
      </c>
    </row>
    <row r="3742" spans="14:15" x14ac:dyDescent="0.25">
      <c r="N3742" s="16">
        <f t="shared" si="116"/>
        <v>46.750000000002068</v>
      </c>
      <c r="O3742" s="9">
        <f t="shared" si="117"/>
        <v>2.5280629284636866</v>
      </c>
    </row>
    <row r="3743" spans="14:15" x14ac:dyDescent="0.25">
      <c r="N3743" s="16">
        <f t="shared" si="116"/>
        <v>46.762500000002071</v>
      </c>
      <c r="O3743" s="9">
        <f t="shared" si="117"/>
        <v>2.5281148466567509</v>
      </c>
    </row>
    <row r="3744" spans="14:15" x14ac:dyDescent="0.25">
      <c r="N3744" s="16">
        <f t="shared" si="116"/>
        <v>46.775000000002073</v>
      </c>
      <c r="O3744" s="9">
        <f t="shared" si="117"/>
        <v>2.5281667509735106</v>
      </c>
    </row>
    <row r="3745" spans="14:15" x14ac:dyDescent="0.25">
      <c r="N3745" s="16">
        <f t="shared" si="116"/>
        <v>46.787500000002076</v>
      </c>
      <c r="O3745" s="9">
        <f t="shared" si="117"/>
        <v>2.5282186414213808</v>
      </c>
    </row>
    <row r="3746" spans="14:15" x14ac:dyDescent="0.25">
      <c r="N3746" s="16">
        <f t="shared" si="116"/>
        <v>46.800000000002079</v>
      </c>
      <c r="O3746" s="9">
        <f t="shared" si="117"/>
        <v>2.5282705180077722</v>
      </c>
    </row>
    <row r="3747" spans="14:15" x14ac:dyDescent="0.25">
      <c r="N3747" s="16">
        <f t="shared" si="116"/>
        <v>46.812500000002082</v>
      </c>
      <c r="O3747" s="9">
        <f t="shared" si="117"/>
        <v>2.5283223807400872</v>
      </c>
    </row>
    <row r="3748" spans="14:15" x14ac:dyDescent="0.25">
      <c r="N3748" s="16">
        <f t="shared" si="116"/>
        <v>46.825000000002085</v>
      </c>
      <c r="O3748" s="9">
        <f t="shared" si="117"/>
        <v>2.5283742296257241</v>
      </c>
    </row>
    <row r="3749" spans="14:15" x14ac:dyDescent="0.25">
      <c r="N3749" s="16">
        <f t="shared" si="116"/>
        <v>46.837500000002088</v>
      </c>
      <c r="O3749" s="9">
        <f t="shared" si="117"/>
        <v>2.5284260646720753</v>
      </c>
    </row>
    <row r="3750" spans="14:15" x14ac:dyDescent="0.25">
      <c r="N3750" s="16">
        <f t="shared" si="116"/>
        <v>46.85000000000209</v>
      </c>
      <c r="O3750" s="9">
        <f t="shared" si="117"/>
        <v>2.5284778858865256</v>
      </c>
    </row>
    <row r="3751" spans="14:15" x14ac:dyDescent="0.25">
      <c r="N3751" s="16">
        <f t="shared" si="116"/>
        <v>46.862500000002093</v>
      </c>
      <c r="O3751" s="9">
        <f t="shared" si="117"/>
        <v>2.5285296932764552</v>
      </c>
    </row>
    <row r="3752" spans="14:15" x14ac:dyDescent="0.25">
      <c r="N3752" s="16">
        <f t="shared" si="116"/>
        <v>46.875000000002096</v>
      </c>
      <c r="O3752" s="9">
        <f t="shared" si="117"/>
        <v>2.5285814868492382</v>
      </c>
    </row>
    <row r="3753" spans="14:15" x14ac:dyDescent="0.25">
      <c r="N3753" s="16">
        <f t="shared" si="116"/>
        <v>46.887500000002099</v>
      </c>
      <c r="O3753" s="9">
        <f t="shared" si="117"/>
        <v>2.5286332666122435</v>
      </c>
    </row>
    <row r="3754" spans="14:15" x14ac:dyDescent="0.25">
      <c r="N3754" s="16">
        <f t="shared" si="116"/>
        <v>46.900000000002102</v>
      </c>
      <c r="O3754" s="9">
        <f t="shared" si="117"/>
        <v>2.5286850325728327</v>
      </c>
    </row>
    <row r="3755" spans="14:15" x14ac:dyDescent="0.25">
      <c r="N3755" s="16">
        <f t="shared" si="116"/>
        <v>46.912500000002105</v>
      </c>
      <c r="O3755" s="9">
        <f t="shared" si="117"/>
        <v>2.5287367847383622</v>
      </c>
    </row>
    <row r="3756" spans="14:15" x14ac:dyDescent="0.25">
      <c r="N3756" s="16">
        <f t="shared" si="116"/>
        <v>46.925000000002107</v>
      </c>
      <c r="O3756" s="9">
        <f t="shared" si="117"/>
        <v>2.5287885231161824</v>
      </c>
    </row>
    <row r="3757" spans="14:15" x14ac:dyDescent="0.25">
      <c r="N3757" s="16">
        <f t="shared" si="116"/>
        <v>46.93750000000211</v>
      </c>
      <c r="O3757" s="9">
        <f t="shared" si="117"/>
        <v>2.5288402477136382</v>
      </c>
    </row>
    <row r="3758" spans="14:15" x14ac:dyDescent="0.25">
      <c r="N3758" s="16">
        <f t="shared" si="116"/>
        <v>46.950000000002113</v>
      </c>
      <c r="O3758" s="9">
        <f t="shared" si="117"/>
        <v>2.5288919585380683</v>
      </c>
    </row>
    <row r="3759" spans="14:15" x14ac:dyDescent="0.25">
      <c r="N3759" s="16">
        <f t="shared" si="116"/>
        <v>46.962500000002116</v>
      </c>
      <c r="O3759" s="9">
        <f t="shared" si="117"/>
        <v>2.5289436555968057</v>
      </c>
    </row>
    <row r="3760" spans="14:15" x14ac:dyDescent="0.25">
      <c r="N3760" s="16">
        <f t="shared" si="116"/>
        <v>46.975000000002119</v>
      </c>
      <c r="O3760" s="9">
        <f t="shared" si="117"/>
        <v>2.5289953388971775</v>
      </c>
    </row>
    <row r="3761" spans="14:15" x14ac:dyDescent="0.25">
      <c r="N3761" s="16">
        <f t="shared" si="116"/>
        <v>46.987500000002122</v>
      </c>
      <c r="O3761" s="9">
        <f t="shared" si="117"/>
        <v>2.5290470084465042</v>
      </c>
    </row>
    <row r="3762" spans="14:15" x14ac:dyDescent="0.25">
      <c r="N3762" s="16">
        <f t="shared" si="116"/>
        <v>47.000000000002125</v>
      </c>
      <c r="O3762" s="9">
        <f t="shared" si="117"/>
        <v>2.5290986642521025</v>
      </c>
    </row>
    <row r="3763" spans="14:15" x14ac:dyDescent="0.25">
      <c r="N3763" s="16">
        <f t="shared" si="116"/>
        <v>47.012500000002127</v>
      </c>
      <c r="O3763" s="9">
        <f t="shared" si="117"/>
        <v>2.5291503063212804</v>
      </c>
    </row>
    <row r="3764" spans="14:15" x14ac:dyDescent="0.25">
      <c r="N3764" s="16">
        <f t="shared" si="116"/>
        <v>47.02500000000213</v>
      </c>
      <c r="O3764" s="9">
        <f t="shared" si="117"/>
        <v>2.5292019346613426</v>
      </c>
    </row>
    <row r="3765" spans="14:15" x14ac:dyDescent="0.25">
      <c r="N3765" s="16">
        <f t="shared" si="116"/>
        <v>47.037500000002133</v>
      </c>
      <c r="O3765" s="9">
        <f t="shared" si="117"/>
        <v>2.5292535492795869</v>
      </c>
    </row>
    <row r="3766" spans="14:15" x14ac:dyDescent="0.25">
      <c r="N3766" s="16">
        <f t="shared" si="116"/>
        <v>47.050000000002136</v>
      </c>
      <c r="O3766" s="9">
        <f t="shared" si="117"/>
        <v>2.5293051501833048</v>
      </c>
    </row>
    <row r="3767" spans="14:15" x14ac:dyDescent="0.25">
      <c r="N3767" s="16">
        <f t="shared" si="116"/>
        <v>47.062500000002139</v>
      </c>
      <c r="O3767" s="9">
        <f t="shared" si="117"/>
        <v>2.5293567373797829</v>
      </c>
    </row>
    <row r="3768" spans="14:15" x14ac:dyDescent="0.25">
      <c r="N3768" s="16">
        <f t="shared" si="116"/>
        <v>47.075000000002142</v>
      </c>
      <c r="O3768" s="9">
        <f t="shared" si="117"/>
        <v>2.5294083108763017</v>
      </c>
    </row>
    <row r="3769" spans="14:15" x14ac:dyDescent="0.25">
      <c r="N3769" s="16">
        <f t="shared" si="116"/>
        <v>47.087500000002144</v>
      </c>
      <c r="O3769" s="9">
        <f t="shared" si="117"/>
        <v>2.5294598706801357</v>
      </c>
    </row>
    <row r="3770" spans="14:15" x14ac:dyDescent="0.25">
      <c r="N3770" s="16">
        <f t="shared" si="116"/>
        <v>47.100000000002147</v>
      </c>
      <c r="O3770" s="9">
        <f t="shared" si="117"/>
        <v>2.5295114167985537</v>
      </c>
    </row>
    <row r="3771" spans="14:15" x14ac:dyDescent="0.25">
      <c r="N3771" s="16">
        <f t="shared" si="116"/>
        <v>47.11250000000215</v>
      </c>
      <c r="O3771" s="9">
        <f t="shared" si="117"/>
        <v>2.529562949238819</v>
      </c>
    </row>
    <row r="3772" spans="14:15" x14ac:dyDescent="0.25">
      <c r="N3772" s="16">
        <f t="shared" si="116"/>
        <v>47.125000000002153</v>
      </c>
      <c r="O3772" s="9">
        <f t="shared" si="117"/>
        <v>2.5296144680081887</v>
      </c>
    </row>
    <row r="3773" spans="14:15" x14ac:dyDescent="0.25">
      <c r="N3773" s="16">
        <f t="shared" si="116"/>
        <v>47.137500000002156</v>
      </c>
      <c r="O3773" s="9">
        <f t="shared" si="117"/>
        <v>2.5296659731139144</v>
      </c>
    </row>
    <row r="3774" spans="14:15" x14ac:dyDescent="0.25">
      <c r="N3774" s="16">
        <f t="shared" si="116"/>
        <v>47.150000000002159</v>
      </c>
      <c r="O3774" s="9">
        <f t="shared" si="117"/>
        <v>2.5297174645632414</v>
      </c>
    </row>
    <row r="3775" spans="14:15" x14ac:dyDescent="0.25">
      <c r="N3775" s="16">
        <f t="shared" si="116"/>
        <v>47.162500000002161</v>
      </c>
      <c r="O3775" s="9">
        <f t="shared" si="117"/>
        <v>2.5297689423634102</v>
      </c>
    </row>
    <row r="3776" spans="14:15" x14ac:dyDescent="0.25">
      <c r="N3776" s="16">
        <f t="shared" si="116"/>
        <v>47.175000000002164</v>
      </c>
      <c r="O3776" s="9">
        <f t="shared" si="117"/>
        <v>2.529820406521655</v>
      </c>
    </row>
    <row r="3777" spans="14:15" x14ac:dyDescent="0.25">
      <c r="N3777" s="16">
        <f t="shared" si="116"/>
        <v>47.187500000002167</v>
      </c>
      <c r="O3777" s="9">
        <f t="shared" si="117"/>
        <v>2.5298718570452041</v>
      </c>
    </row>
    <row r="3778" spans="14:15" x14ac:dyDescent="0.25">
      <c r="N3778" s="16">
        <f t="shared" si="116"/>
        <v>47.20000000000217</v>
      </c>
      <c r="O3778" s="9">
        <f t="shared" si="117"/>
        <v>2.5299232939412803</v>
      </c>
    </row>
    <row r="3779" spans="14:15" x14ac:dyDescent="0.25">
      <c r="N3779" s="16">
        <f t="shared" ref="N3779:N3842" si="118">N3778+$J$22</f>
        <v>47.212500000002173</v>
      </c>
      <c r="O3779" s="9">
        <f t="shared" ref="O3779:O3842" si="119">0.1942*LN(N3779)+1.7814</f>
        <v>2.5299747172171005</v>
      </c>
    </row>
    <row r="3780" spans="14:15" x14ac:dyDescent="0.25">
      <c r="N3780" s="16">
        <f t="shared" si="118"/>
        <v>47.225000000002176</v>
      </c>
      <c r="O3780" s="9">
        <f t="shared" si="119"/>
        <v>2.5300261268798758</v>
      </c>
    </row>
    <row r="3781" spans="14:15" x14ac:dyDescent="0.25">
      <c r="N3781" s="16">
        <f t="shared" si="118"/>
        <v>47.237500000002179</v>
      </c>
      <c r="O3781" s="9">
        <f t="shared" si="119"/>
        <v>2.530077522936812</v>
      </c>
    </row>
    <row r="3782" spans="14:15" x14ac:dyDescent="0.25">
      <c r="N3782" s="16">
        <f t="shared" si="118"/>
        <v>47.250000000002181</v>
      </c>
      <c r="O3782" s="9">
        <f t="shared" si="119"/>
        <v>2.530128905395109</v>
      </c>
    </row>
    <row r="3783" spans="14:15" x14ac:dyDescent="0.25">
      <c r="N3783" s="16">
        <f t="shared" si="118"/>
        <v>47.262500000002184</v>
      </c>
      <c r="O3783" s="9">
        <f t="shared" si="119"/>
        <v>2.5301802742619603</v>
      </c>
    </row>
    <row r="3784" spans="14:15" x14ac:dyDescent="0.25">
      <c r="N3784" s="16">
        <f t="shared" si="118"/>
        <v>47.275000000002187</v>
      </c>
      <c r="O3784" s="9">
        <f t="shared" si="119"/>
        <v>2.5302316295445553</v>
      </c>
    </row>
    <row r="3785" spans="14:15" x14ac:dyDescent="0.25">
      <c r="N3785" s="16">
        <f t="shared" si="118"/>
        <v>47.28750000000219</v>
      </c>
      <c r="O3785" s="9">
        <f t="shared" si="119"/>
        <v>2.5302829712500756</v>
      </c>
    </row>
    <row r="3786" spans="14:15" x14ac:dyDescent="0.25">
      <c r="N3786" s="16">
        <f t="shared" si="118"/>
        <v>47.300000000002193</v>
      </c>
      <c r="O3786" s="9">
        <f t="shared" si="119"/>
        <v>2.5303342993856988</v>
      </c>
    </row>
    <row r="3787" spans="14:15" x14ac:dyDescent="0.25">
      <c r="N3787" s="16">
        <f t="shared" si="118"/>
        <v>47.312500000002196</v>
      </c>
      <c r="O3787" s="9">
        <f t="shared" si="119"/>
        <v>2.5303856139585963</v>
      </c>
    </row>
    <row r="3788" spans="14:15" x14ac:dyDescent="0.25">
      <c r="N3788" s="16">
        <f t="shared" si="118"/>
        <v>47.325000000002198</v>
      </c>
      <c r="O3788" s="9">
        <f t="shared" si="119"/>
        <v>2.5304369149759331</v>
      </c>
    </row>
    <row r="3789" spans="14:15" x14ac:dyDescent="0.25">
      <c r="N3789" s="16">
        <f t="shared" si="118"/>
        <v>47.337500000002201</v>
      </c>
      <c r="O3789" s="9">
        <f t="shared" si="119"/>
        <v>2.5304882024448698</v>
      </c>
    </row>
    <row r="3790" spans="14:15" x14ac:dyDescent="0.25">
      <c r="N3790" s="16">
        <f t="shared" si="118"/>
        <v>47.350000000002204</v>
      </c>
      <c r="O3790" s="9">
        <f t="shared" si="119"/>
        <v>2.5305394763725606</v>
      </c>
    </row>
    <row r="3791" spans="14:15" x14ac:dyDescent="0.25">
      <c r="N3791" s="16">
        <f t="shared" si="118"/>
        <v>47.362500000002207</v>
      </c>
      <c r="O3791" s="9">
        <f t="shared" si="119"/>
        <v>2.5305907367661535</v>
      </c>
    </row>
    <row r="3792" spans="14:15" x14ac:dyDescent="0.25">
      <c r="N3792" s="16">
        <f t="shared" si="118"/>
        <v>47.37500000000221</v>
      </c>
      <c r="O3792" s="9">
        <f t="shared" si="119"/>
        <v>2.5306419836327922</v>
      </c>
    </row>
    <row r="3793" spans="14:15" x14ac:dyDescent="0.25">
      <c r="N3793" s="16">
        <f t="shared" si="118"/>
        <v>47.387500000002213</v>
      </c>
      <c r="O3793" s="9">
        <f t="shared" si="119"/>
        <v>2.5306932169796137</v>
      </c>
    </row>
    <row r="3794" spans="14:15" x14ac:dyDescent="0.25">
      <c r="N3794" s="16">
        <f t="shared" si="118"/>
        <v>47.400000000002215</v>
      </c>
      <c r="O3794" s="9">
        <f t="shared" si="119"/>
        <v>2.5307444368137495</v>
      </c>
    </row>
    <row r="3795" spans="14:15" x14ac:dyDescent="0.25">
      <c r="N3795" s="16">
        <f t="shared" si="118"/>
        <v>47.412500000002218</v>
      </c>
      <c r="O3795" s="9">
        <f t="shared" si="119"/>
        <v>2.5307956431423255</v>
      </c>
    </row>
    <row r="3796" spans="14:15" x14ac:dyDescent="0.25">
      <c r="N3796" s="16">
        <f t="shared" si="118"/>
        <v>47.425000000002221</v>
      </c>
      <c r="O3796" s="9">
        <f t="shared" si="119"/>
        <v>2.5308468359724627</v>
      </c>
    </row>
    <row r="3797" spans="14:15" x14ac:dyDescent="0.25">
      <c r="N3797" s="16">
        <f t="shared" si="118"/>
        <v>47.437500000002224</v>
      </c>
      <c r="O3797" s="9">
        <f t="shared" si="119"/>
        <v>2.530898015311275</v>
      </c>
    </row>
    <row r="3798" spans="14:15" x14ac:dyDescent="0.25">
      <c r="N3798" s="16">
        <f t="shared" si="118"/>
        <v>47.450000000002227</v>
      </c>
      <c r="O3798" s="9">
        <f t="shared" si="119"/>
        <v>2.5309491811658722</v>
      </c>
    </row>
    <row r="3799" spans="14:15" x14ac:dyDescent="0.25">
      <c r="N3799" s="16">
        <f t="shared" si="118"/>
        <v>47.46250000000223</v>
      </c>
      <c r="O3799" s="9">
        <f t="shared" si="119"/>
        <v>2.5310003335433575</v>
      </c>
    </row>
    <row r="3800" spans="14:15" x14ac:dyDescent="0.25">
      <c r="N3800" s="16">
        <f t="shared" si="118"/>
        <v>47.475000000002233</v>
      </c>
      <c r="O3800" s="9">
        <f t="shared" si="119"/>
        <v>2.5310514724508288</v>
      </c>
    </row>
    <row r="3801" spans="14:15" x14ac:dyDescent="0.25">
      <c r="N3801" s="16">
        <f t="shared" si="118"/>
        <v>47.487500000002235</v>
      </c>
      <c r="O3801" s="9">
        <f t="shared" si="119"/>
        <v>2.5311025978953783</v>
      </c>
    </row>
    <row r="3802" spans="14:15" x14ac:dyDescent="0.25">
      <c r="N3802" s="16">
        <f t="shared" si="118"/>
        <v>47.500000000002238</v>
      </c>
      <c r="O3802" s="9">
        <f t="shared" si="119"/>
        <v>2.5311537098840931</v>
      </c>
    </row>
    <row r="3803" spans="14:15" x14ac:dyDescent="0.25">
      <c r="N3803" s="16">
        <f t="shared" si="118"/>
        <v>47.512500000002241</v>
      </c>
      <c r="O3803" s="9">
        <f t="shared" si="119"/>
        <v>2.5312048084240537</v>
      </c>
    </row>
    <row r="3804" spans="14:15" x14ac:dyDescent="0.25">
      <c r="N3804" s="16">
        <f t="shared" si="118"/>
        <v>47.525000000002244</v>
      </c>
      <c r="O3804" s="9">
        <f t="shared" si="119"/>
        <v>2.5312558935223359</v>
      </c>
    </row>
    <row r="3805" spans="14:15" x14ac:dyDescent="0.25">
      <c r="N3805" s="16">
        <f t="shared" si="118"/>
        <v>47.537500000002247</v>
      </c>
      <c r="O3805" s="9">
        <f t="shared" si="119"/>
        <v>2.5313069651860096</v>
      </c>
    </row>
    <row r="3806" spans="14:15" x14ac:dyDescent="0.25">
      <c r="N3806" s="16">
        <f t="shared" si="118"/>
        <v>47.55000000000225</v>
      </c>
      <c r="O3806" s="9">
        <f t="shared" si="119"/>
        <v>2.5313580234221389</v>
      </c>
    </row>
    <row r="3807" spans="14:15" x14ac:dyDescent="0.25">
      <c r="N3807" s="16">
        <f t="shared" si="118"/>
        <v>47.562500000002252</v>
      </c>
      <c r="O3807" s="9">
        <f t="shared" si="119"/>
        <v>2.5314090682377834</v>
      </c>
    </row>
    <row r="3808" spans="14:15" x14ac:dyDescent="0.25">
      <c r="N3808" s="16">
        <f t="shared" si="118"/>
        <v>47.575000000002255</v>
      </c>
      <c r="O3808" s="9">
        <f t="shared" si="119"/>
        <v>2.531460099639995</v>
      </c>
    </row>
    <row r="3809" spans="14:15" x14ac:dyDescent="0.25">
      <c r="N3809" s="16">
        <f t="shared" si="118"/>
        <v>47.587500000002258</v>
      </c>
      <c r="O3809" s="9">
        <f t="shared" si="119"/>
        <v>2.5315111176358225</v>
      </c>
    </row>
    <row r="3810" spans="14:15" x14ac:dyDescent="0.25">
      <c r="N3810" s="16">
        <f t="shared" si="118"/>
        <v>47.600000000002261</v>
      </c>
      <c r="O3810" s="9">
        <f t="shared" si="119"/>
        <v>2.5315621222323075</v>
      </c>
    </row>
    <row r="3811" spans="14:15" x14ac:dyDescent="0.25">
      <c r="N3811" s="16">
        <f t="shared" si="118"/>
        <v>47.612500000002264</v>
      </c>
      <c r="O3811" s="9">
        <f t="shared" si="119"/>
        <v>2.5316131134364865</v>
      </c>
    </row>
    <row r="3812" spans="14:15" x14ac:dyDescent="0.25">
      <c r="N3812" s="16">
        <f t="shared" si="118"/>
        <v>47.625000000002267</v>
      </c>
      <c r="O3812" s="9">
        <f t="shared" si="119"/>
        <v>2.5316640912553905</v>
      </c>
    </row>
    <row r="3813" spans="14:15" x14ac:dyDescent="0.25">
      <c r="N3813" s="16">
        <f t="shared" si="118"/>
        <v>47.637500000002269</v>
      </c>
      <c r="O3813" s="9">
        <f t="shared" si="119"/>
        <v>2.5317150556960453</v>
      </c>
    </row>
    <row r="3814" spans="14:15" x14ac:dyDescent="0.25">
      <c r="N3814" s="16">
        <f t="shared" si="118"/>
        <v>47.650000000002272</v>
      </c>
      <c r="O3814" s="9">
        <f t="shared" si="119"/>
        <v>2.5317660067654701</v>
      </c>
    </row>
    <row r="3815" spans="14:15" x14ac:dyDescent="0.25">
      <c r="N3815" s="16">
        <f t="shared" si="118"/>
        <v>47.662500000002275</v>
      </c>
      <c r="O3815" s="9">
        <f t="shared" si="119"/>
        <v>2.5318169444706804</v>
      </c>
    </row>
    <row r="3816" spans="14:15" x14ac:dyDescent="0.25">
      <c r="N3816" s="16">
        <f t="shared" si="118"/>
        <v>47.675000000002278</v>
      </c>
      <c r="O3816" s="9">
        <f t="shared" si="119"/>
        <v>2.5318678688186842</v>
      </c>
    </row>
    <row r="3817" spans="14:15" x14ac:dyDescent="0.25">
      <c r="N3817" s="16">
        <f t="shared" si="118"/>
        <v>47.687500000002281</v>
      </c>
      <c r="O3817" s="9">
        <f t="shared" si="119"/>
        <v>2.5319187798164853</v>
      </c>
    </row>
    <row r="3818" spans="14:15" x14ac:dyDescent="0.25">
      <c r="N3818" s="16">
        <f t="shared" si="118"/>
        <v>47.700000000002284</v>
      </c>
      <c r="O3818" s="9">
        <f t="shared" si="119"/>
        <v>2.5319696774710816</v>
      </c>
    </row>
    <row r="3819" spans="14:15" x14ac:dyDescent="0.25">
      <c r="N3819" s="16">
        <f t="shared" si="118"/>
        <v>47.712500000002287</v>
      </c>
      <c r="O3819" s="9">
        <f t="shared" si="119"/>
        <v>2.5320205617894653</v>
      </c>
    </row>
    <row r="3820" spans="14:15" x14ac:dyDescent="0.25">
      <c r="N3820" s="16">
        <f t="shared" si="118"/>
        <v>47.725000000002289</v>
      </c>
      <c r="O3820" s="9">
        <f t="shared" si="119"/>
        <v>2.5320714327786233</v>
      </c>
    </row>
    <row r="3821" spans="14:15" x14ac:dyDescent="0.25">
      <c r="N3821" s="16">
        <f t="shared" si="118"/>
        <v>47.737500000002292</v>
      </c>
      <c r="O3821" s="9">
        <f t="shared" si="119"/>
        <v>2.5321222904455372</v>
      </c>
    </row>
    <row r="3822" spans="14:15" x14ac:dyDescent="0.25">
      <c r="N3822" s="16">
        <f t="shared" si="118"/>
        <v>47.750000000002295</v>
      </c>
      <c r="O3822" s="9">
        <f t="shared" si="119"/>
        <v>2.5321731347971825</v>
      </c>
    </row>
    <row r="3823" spans="14:15" x14ac:dyDescent="0.25">
      <c r="N3823" s="16">
        <f t="shared" si="118"/>
        <v>47.762500000002298</v>
      </c>
      <c r="O3823" s="9">
        <f t="shared" si="119"/>
        <v>2.5322239658405294</v>
      </c>
    </row>
    <row r="3824" spans="14:15" x14ac:dyDescent="0.25">
      <c r="N3824" s="16">
        <f t="shared" si="118"/>
        <v>47.775000000002301</v>
      </c>
      <c r="O3824" s="9">
        <f t="shared" si="119"/>
        <v>2.5322747835825439</v>
      </c>
    </row>
    <row r="3825" spans="14:15" x14ac:dyDescent="0.25">
      <c r="N3825" s="16">
        <f t="shared" si="118"/>
        <v>47.787500000002304</v>
      </c>
      <c r="O3825" s="9">
        <f t="shared" si="119"/>
        <v>2.5323255880301851</v>
      </c>
    </row>
    <row r="3826" spans="14:15" x14ac:dyDescent="0.25">
      <c r="N3826" s="16">
        <f t="shared" si="118"/>
        <v>47.800000000002306</v>
      </c>
      <c r="O3826" s="9">
        <f t="shared" si="119"/>
        <v>2.5323763791904064</v>
      </c>
    </row>
    <row r="3827" spans="14:15" x14ac:dyDescent="0.25">
      <c r="N3827" s="16">
        <f t="shared" si="118"/>
        <v>47.812500000002309</v>
      </c>
      <c r="O3827" s="9">
        <f t="shared" si="119"/>
        <v>2.5324271570701571</v>
      </c>
    </row>
    <row r="3828" spans="14:15" x14ac:dyDescent="0.25">
      <c r="N3828" s="16">
        <f t="shared" si="118"/>
        <v>47.825000000002312</v>
      </c>
      <c r="O3828" s="9">
        <f t="shared" si="119"/>
        <v>2.5324779216763802</v>
      </c>
    </row>
    <row r="3829" spans="14:15" x14ac:dyDescent="0.25">
      <c r="N3829" s="16">
        <f t="shared" si="118"/>
        <v>47.837500000002315</v>
      </c>
      <c r="O3829" s="9">
        <f t="shared" si="119"/>
        <v>2.5325286730160133</v>
      </c>
    </row>
    <row r="3830" spans="14:15" x14ac:dyDescent="0.25">
      <c r="N3830" s="16">
        <f t="shared" si="118"/>
        <v>47.850000000002318</v>
      </c>
      <c r="O3830" s="9">
        <f t="shared" si="119"/>
        <v>2.5325794110959885</v>
      </c>
    </row>
    <row r="3831" spans="14:15" x14ac:dyDescent="0.25">
      <c r="N3831" s="16">
        <f t="shared" si="118"/>
        <v>47.862500000002321</v>
      </c>
      <c r="O3831" s="9">
        <f t="shared" si="119"/>
        <v>2.5326301359232324</v>
      </c>
    </row>
    <row r="3832" spans="14:15" x14ac:dyDescent="0.25">
      <c r="N3832" s="16">
        <f t="shared" si="118"/>
        <v>47.875000000002323</v>
      </c>
      <c r="O3832" s="9">
        <f t="shared" si="119"/>
        <v>2.5326808475046669</v>
      </c>
    </row>
    <row r="3833" spans="14:15" x14ac:dyDescent="0.25">
      <c r="N3833" s="16">
        <f t="shared" si="118"/>
        <v>47.887500000002326</v>
      </c>
      <c r="O3833" s="9">
        <f t="shared" si="119"/>
        <v>2.5327315458472079</v>
      </c>
    </row>
    <row r="3834" spans="14:15" x14ac:dyDescent="0.25">
      <c r="N3834" s="16">
        <f t="shared" si="118"/>
        <v>47.900000000002329</v>
      </c>
      <c r="O3834" s="9">
        <f t="shared" si="119"/>
        <v>2.5327822309577659</v>
      </c>
    </row>
    <row r="3835" spans="14:15" x14ac:dyDescent="0.25">
      <c r="N3835" s="16">
        <f t="shared" si="118"/>
        <v>47.912500000002332</v>
      </c>
      <c r="O3835" s="9">
        <f t="shared" si="119"/>
        <v>2.5328329028432455</v>
      </c>
    </row>
    <row r="3836" spans="14:15" x14ac:dyDescent="0.25">
      <c r="N3836" s="16">
        <f t="shared" si="118"/>
        <v>47.925000000002335</v>
      </c>
      <c r="O3836" s="9">
        <f t="shared" si="119"/>
        <v>2.5328835615105474</v>
      </c>
    </row>
    <row r="3837" spans="14:15" x14ac:dyDescent="0.25">
      <c r="N3837" s="16">
        <f t="shared" si="118"/>
        <v>47.937500000002338</v>
      </c>
      <c r="O3837" s="9">
        <f t="shared" si="119"/>
        <v>2.5329342069665652</v>
      </c>
    </row>
    <row r="3838" spans="14:15" x14ac:dyDescent="0.25">
      <c r="N3838" s="16">
        <f t="shared" si="118"/>
        <v>47.950000000002341</v>
      </c>
      <c r="O3838" s="9">
        <f t="shared" si="119"/>
        <v>2.5329848392181882</v>
      </c>
    </row>
    <row r="3839" spans="14:15" x14ac:dyDescent="0.25">
      <c r="N3839" s="16">
        <f t="shared" si="118"/>
        <v>47.962500000002343</v>
      </c>
      <c r="O3839" s="9">
        <f t="shared" si="119"/>
        <v>2.5330354582723</v>
      </c>
    </row>
    <row r="3840" spans="14:15" x14ac:dyDescent="0.25">
      <c r="N3840" s="16">
        <f t="shared" si="118"/>
        <v>47.975000000002346</v>
      </c>
      <c r="O3840" s="9">
        <f t="shared" si="119"/>
        <v>2.5330860641357784</v>
      </c>
    </row>
    <row r="3841" spans="14:15" x14ac:dyDescent="0.25">
      <c r="N3841" s="16">
        <f t="shared" si="118"/>
        <v>47.987500000002349</v>
      </c>
      <c r="O3841" s="9">
        <f t="shared" si="119"/>
        <v>2.5331366568154969</v>
      </c>
    </row>
    <row r="3842" spans="14:15" x14ac:dyDescent="0.25">
      <c r="N3842" s="16">
        <f t="shared" si="118"/>
        <v>48.000000000002352</v>
      </c>
      <c r="O3842" s="9">
        <f t="shared" si="119"/>
        <v>2.5331872363183221</v>
      </c>
    </row>
    <row r="3843" spans="14:15" x14ac:dyDescent="0.25">
      <c r="N3843" s="16">
        <f t="shared" ref="N3843:N3906" si="120">N3842+$J$22</f>
        <v>48.012500000002355</v>
      </c>
      <c r="O3843" s="9">
        <f t="shared" ref="O3843:O3906" si="121">0.1942*LN(N3843)+1.7814</f>
        <v>2.5332378026511164</v>
      </c>
    </row>
    <row r="3844" spans="14:15" x14ac:dyDescent="0.25">
      <c r="N3844" s="16">
        <f t="shared" si="120"/>
        <v>48.025000000002358</v>
      </c>
      <c r="O3844" s="9">
        <f t="shared" si="121"/>
        <v>2.5332883558207371</v>
      </c>
    </row>
    <row r="3845" spans="14:15" x14ac:dyDescent="0.25">
      <c r="N3845" s="16">
        <f t="shared" si="120"/>
        <v>48.03750000000236</v>
      </c>
      <c r="O3845" s="9">
        <f t="shared" si="121"/>
        <v>2.5333388958340346</v>
      </c>
    </row>
    <row r="3846" spans="14:15" x14ac:dyDescent="0.25">
      <c r="N3846" s="16">
        <f t="shared" si="120"/>
        <v>48.050000000002363</v>
      </c>
      <c r="O3846" s="9">
        <f t="shared" si="121"/>
        <v>2.5333894226978555</v>
      </c>
    </row>
    <row r="3847" spans="14:15" x14ac:dyDescent="0.25">
      <c r="N3847" s="16">
        <f t="shared" si="120"/>
        <v>48.062500000002366</v>
      </c>
      <c r="O3847" s="9">
        <f t="shared" si="121"/>
        <v>2.5334399364190405</v>
      </c>
    </row>
    <row r="3848" spans="14:15" x14ac:dyDescent="0.25">
      <c r="N3848" s="16">
        <f t="shared" si="120"/>
        <v>48.075000000002369</v>
      </c>
      <c r="O3848" s="9">
        <f t="shared" si="121"/>
        <v>2.5334904370044242</v>
      </c>
    </row>
    <row r="3849" spans="14:15" x14ac:dyDescent="0.25">
      <c r="N3849" s="16">
        <f t="shared" si="120"/>
        <v>48.087500000002372</v>
      </c>
      <c r="O3849" s="9">
        <f t="shared" si="121"/>
        <v>2.5335409244608376</v>
      </c>
    </row>
    <row r="3850" spans="14:15" x14ac:dyDescent="0.25">
      <c r="N3850" s="16">
        <f t="shared" si="120"/>
        <v>48.100000000002375</v>
      </c>
      <c r="O3850" s="9">
        <f t="shared" si="121"/>
        <v>2.5335913987951049</v>
      </c>
    </row>
    <row r="3851" spans="14:15" x14ac:dyDescent="0.25">
      <c r="N3851" s="16">
        <f t="shared" si="120"/>
        <v>48.112500000002377</v>
      </c>
      <c r="O3851" s="9">
        <f t="shared" si="121"/>
        <v>2.5336418600140456</v>
      </c>
    </row>
    <row r="3852" spans="14:15" x14ac:dyDescent="0.25">
      <c r="N3852" s="16">
        <f t="shared" si="120"/>
        <v>48.12500000000238</v>
      </c>
      <c r="O3852" s="9">
        <f t="shared" si="121"/>
        <v>2.5336923081244733</v>
      </c>
    </row>
    <row r="3853" spans="14:15" x14ac:dyDescent="0.25">
      <c r="N3853" s="16">
        <f t="shared" si="120"/>
        <v>48.137500000002383</v>
      </c>
      <c r="O3853" s="9">
        <f t="shared" si="121"/>
        <v>2.5337427431331974</v>
      </c>
    </row>
    <row r="3854" spans="14:15" x14ac:dyDescent="0.25">
      <c r="N3854" s="16">
        <f t="shared" si="120"/>
        <v>48.150000000002386</v>
      </c>
      <c r="O3854" s="9">
        <f t="shared" si="121"/>
        <v>2.5337931650470207</v>
      </c>
    </row>
    <row r="3855" spans="14:15" x14ac:dyDescent="0.25">
      <c r="N3855" s="16">
        <f t="shared" si="120"/>
        <v>48.162500000002389</v>
      </c>
      <c r="O3855" s="9">
        <f t="shared" si="121"/>
        <v>2.5338435738727418</v>
      </c>
    </row>
    <row r="3856" spans="14:15" x14ac:dyDescent="0.25">
      <c r="N3856" s="16">
        <f t="shared" si="120"/>
        <v>48.175000000002392</v>
      </c>
      <c r="O3856" s="9">
        <f t="shared" si="121"/>
        <v>2.5338939696171532</v>
      </c>
    </row>
    <row r="3857" spans="14:15" x14ac:dyDescent="0.25">
      <c r="N3857" s="16">
        <f t="shared" si="120"/>
        <v>48.187500000002395</v>
      </c>
      <c r="O3857" s="9">
        <f t="shared" si="121"/>
        <v>2.5339443522870431</v>
      </c>
    </row>
    <row r="3858" spans="14:15" x14ac:dyDescent="0.25">
      <c r="N3858" s="16">
        <f t="shared" si="120"/>
        <v>48.200000000002397</v>
      </c>
      <c r="O3858" s="9">
        <f t="shared" si="121"/>
        <v>2.5339947218891927</v>
      </c>
    </row>
    <row r="3859" spans="14:15" x14ac:dyDescent="0.25">
      <c r="N3859" s="16">
        <f t="shared" si="120"/>
        <v>48.2125000000024</v>
      </c>
      <c r="O3859" s="9">
        <f t="shared" si="121"/>
        <v>2.5340450784303798</v>
      </c>
    </row>
    <row r="3860" spans="14:15" x14ac:dyDescent="0.25">
      <c r="N3860" s="16">
        <f t="shared" si="120"/>
        <v>48.225000000002403</v>
      </c>
      <c r="O3860" s="9">
        <f t="shared" si="121"/>
        <v>2.5340954219173759</v>
      </c>
    </row>
    <row r="3861" spans="14:15" x14ac:dyDescent="0.25">
      <c r="N3861" s="16">
        <f t="shared" si="120"/>
        <v>48.237500000002406</v>
      </c>
      <c r="O3861" s="9">
        <f t="shared" si="121"/>
        <v>2.5341457523569475</v>
      </c>
    </row>
    <row r="3862" spans="14:15" x14ac:dyDescent="0.25">
      <c r="N3862" s="16">
        <f t="shared" si="120"/>
        <v>48.250000000002409</v>
      </c>
      <c r="O3862" s="9">
        <f t="shared" si="121"/>
        <v>2.5341960697558559</v>
      </c>
    </row>
    <row r="3863" spans="14:15" x14ac:dyDescent="0.25">
      <c r="N3863" s="16">
        <f t="shared" si="120"/>
        <v>48.262500000002412</v>
      </c>
      <c r="O3863" s="9">
        <f t="shared" si="121"/>
        <v>2.5342463741208565</v>
      </c>
    </row>
    <row r="3864" spans="14:15" x14ac:dyDescent="0.25">
      <c r="N3864" s="16">
        <f t="shared" si="120"/>
        <v>48.275000000002414</v>
      </c>
      <c r="O3864" s="9">
        <f t="shared" si="121"/>
        <v>2.5342966654587009</v>
      </c>
    </row>
    <row r="3865" spans="14:15" x14ac:dyDescent="0.25">
      <c r="N3865" s="16">
        <f t="shared" si="120"/>
        <v>48.287500000002417</v>
      </c>
      <c r="O3865" s="9">
        <f t="shared" si="121"/>
        <v>2.5343469437761339</v>
      </c>
    </row>
    <row r="3866" spans="14:15" x14ac:dyDescent="0.25">
      <c r="N3866" s="16">
        <f t="shared" si="120"/>
        <v>48.30000000000242</v>
      </c>
      <c r="O3866" s="9">
        <f t="shared" si="121"/>
        <v>2.5343972090798959</v>
      </c>
    </row>
    <row r="3867" spans="14:15" x14ac:dyDescent="0.25">
      <c r="N3867" s="16">
        <f t="shared" si="120"/>
        <v>48.312500000002423</v>
      </c>
      <c r="O3867" s="9">
        <f t="shared" si="121"/>
        <v>2.5344474613767218</v>
      </c>
    </row>
    <row r="3868" spans="14:15" x14ac:dyDescent="0.25">
      <c r="N3868" s="16">
        <f t="shared" si="120"/>
        <v>48.325000000002426</v>
      </c>
      <c r="O3868" s="9">
        <f t="shared" si="121"/>
        <v>2.5344977006733416</v>
      </c>
    </row>
    <row r="3869" spans="14:15" x14ac:dyDescent="0.25">
      <c r="N3869" s="16">
        <f t="shared" si="120"/>
        <v>48.337500000002429</v>
      </c>
      <c r="O3869" s="9">
        <f t="shared" si="121"/>
        <v>2.534547926976479</v>
      </c>
    </row>
    <row r="3870" spans="14:15" x14ac:dyDescent="0.25">
      <c r="N3870" s="16">
        <f t="shared" si="120"/>
        <v>48.350000000002431</v>
      </c>
      <c r="O3870" s="9">
        <f t="shared" si="121"/>
        <v>2.5345981402928546</v>
      </c>
    </row>
    <row r="3871" spans="14:15" x14ac:dyDescent="0.25">
      <c r="N3871" s="16">
        <f t="shared" si="120"/>
        <v>48.362500000002434</v>
      </c>
      <c r="O3871" s="9">
        <f t="shared" si="121"/>
        <v>2.5346483406291815</v>
      </c>
    </row>
    <row r="3872" spans="14:15" x14ac:dyDescent="0.25">
      <c r="N3872" s="16">
        <f t="shared" si="120"/>
        <v>48.375000000002437</v>
      </c>
      <c r="O3872" s="9">
        <f t="shared" si="121"/>
        <v>2.5346985279921697</v>
      </c>
    </row>
    <row r="3873" spans="14:15" x14ac:dyDescent="0.25">
      <c r="N3873" s="16">
        <f t="shared" si="120"/>
        <v>48.38750000000244</v>
      </c>
      <c r="O3873" s="9">
        <f t="shared" si="121"/>
        <v>2.5347487023885211</v>
      </c>
    </row>
    <row r="3874" spans="14:15" x14ac:dyDescent="0.25">
      <c r="N3874" s="16">
        <f t="shared" si="120"/>
        <v>48.400000000002443</v>
      </c>
      <c r="O3874" s="9">
        <f t="shared" si="121"/>
        <v>2.5347988638249364</v>
      </c>
    </row>
    <row r="3875" spans="14:15" x14ac:dyDescent="0.25">
      <c r="N3875" s="16">
        <f t="shared" si="120"/>
        <v>48.412500000002446</v>
      </c>
      <c r="O3875" s="9">
        <f t="shared" si="121"/>
        <v>2.5348490123081069</v>
      </c>
    </row>
    <row r="3876" spans="14:15" x14ac:dyDescent="0.25">
      <c r="N3876" s="16">
        <f t="shared" si="120"/>
        <v>48.425000000002449</v>
      </c>
      <c r="O3876" s="9">
        <f t="shared" si="121"/>
        <v>2.534899147844722</v>
      </c>
    </row>
    <row r="3877" spans="14:15" x14ac:dyDescent="0.25">
      <c r="N3877" s="16">
        <f t="shared" si="120"/>
        <v>48.437500000002451</v>
      </c>
      <c r="O3877" s="9">
        <f t="shared" si="121"/>
        <v>2.5349492704414645</v>
      </c>
    </row>
    <row r="3878" spans="14:15" x14ac:dyDescent="0.25">
      <c r="N3878" s="16">
        <f t="shared" si="120"/>
        <v>48.450000000002454</v>
      </c>
      <c r="O3878" s="9">
        <f t="shared" si="121"/>
        <v>2.5349993801050115</v>
      </c>
    </row>
    <row r="3879" spans="14:15" x14ac:dyDescent="0.25">
      <c r="N3879" s="16">
        <f t="shared" si="120"/>
        <v>48.462500000002457</v>
      </c>
      <c r="O3879" s="9">
        <f t="shared" si="121"/>
        <v>2.5350494768420369</v>
      </c>
    </row>
    <row r="3880" spans="14:15" x14ac:dyDescent="0.25">
      <c r="N3880" s="16">
        <f t="shared" si="120"/>
        <v>48.47500000000246</v>
      </c>
      <c r="O3880" s="9">
        <f t="shared" si="121"/>
        <v>2.5350995606592068</v>
      </c>
    </row>
    <row r="3881" spans="14:15" x14ac:dyDescent="0.25">
      <c r="N3881" s="16">
        <f t="shared" si="120"/>
        <v>48.487500000002463</v>
      </c>
      <c r="O3881" s="9">
        <f t="shared" si="121"/>
        <v>2.5351496315631836</v>
      </c>
    </row>
    <row r="3882" spans="14:15" x14ac:dyDescent="0.25">
      <c r="N3882" s="16">
        <f t="shared" si="120"/>
        <v>48.500000000002466</v>
      </c>
      <c r="O3882" s="9">
        <f t="shared" si="121"/>
        <v>2.5351996895606255</v>
      </c>
    </row>
    <row r="3883" spans="14:15" x14ac:dyDescent="0.25">
      <c r="N3883" s="16">
        <f t="shared" si="120"/>
        <v>48.512500000002468</v>
      </c>
      <c r="O3883" s="9">
        <f t="shared" si="121"/>
        <v>2.5352497346581839</v>
      </c>
    </row>
    <row r="3884" spans="14:15" x14ac:dyDescent="0.25">
      <c r="N3884" s="16">
        <f t="shared" si="120"/>
        <v>48.525000000002471</v>
      </c>
      <c r="O3884" s="9">
        <f t="shared" si="121"/>
        <v>2.5352997668625052</v>
      </c>
    </row>
    <row r="3885" spans="14:15" x14ac:dyDescent="0.25">
      <c r="N3885" s="16">
        <f t="shared" si="120"/>
        <v>48.537500000002474</v>
      </c>
      <c r="O3885" s="9">
        <f t="shared" si="121"/>
        <v>2.5353497861802321</v>
      </c>
    </row>
    <row r="3886" spans="14:15" x14ac:dyDescent="0.25">
      <c r="N3886" s="16">
        <f t="shared" si="120"/>
        <v>48.550000000002477</v>
      </c>
      <c r="O3886" s="9">
        <f t="shared" si="121"/>
        <v>2.5353997926180005</v>
      </c>
    </row>
    <row r="3887" spans="14:15" x14ac:dyDescent="0.25">
      <c r="N3887" s="16">
        <f t="shared" si="120"/>
        <v>48.56250000000248</v>
      </c>
      <c r="O3887" s="9">
        <f t="shared" si="121"/>
        <v>2.5354497861824417</v>
      </c>
    </row>
    <row r="3888" spans="14:15" x14ac:dyDescent="0.25">
      <c r="N3888" s="16">
        <f t="shared" si="120"/>
        <v>48.575000000002483</v>
      </c>
      <c r="O3888" s="9">
        <f t="shared" si="121"/>
        <v>2.5354997668801822</v>
      </c>
    </row>
    <row r="3889" spans="14:15" x14ac:dyDescent="0.25">
      <c r="N3889" s="16">
        <f t="shared" si="120"/>
        <v>48.587500000002485</v>
      </c>
      <c r="O3889" s="9">
        <f t="shared" si="121"/>
        <v>2.535549734717844</v>
      </c>
    </row>
    <row r="3890" spans="14:15" x14ac:dyDescent="0.25">
      <c r="N3890" s="16">
        <f t="shared" si="120"/>
        <v>48.600000000002488</v>
      </c>
      <c r="O3890" s="9">
        <f t="shared" si="121"/>
        <v>2.5355996897020425</v>
      </c>
    </row>
    <row r="3891" spans="14:15" x14ac:dyDescent="0.25">
      <c r="N3891" s="16">
        <f t="shared" si="120"/>
        <v>48.612500000002491</v>
      </c>
      <c r="O3891" s="9">
        <f t="shared" si="121"/>
        <v>2.5356496318393882</v>
      </c>
    </row>
    <row r="3892" spans="14:15" x14ac:dyDescent="0.25">
      <c r="N3892" s="16">
        <f t="shared" si="120"/>
        <v>48.625000000002494</v>
      </c>
      <c r="O3892" s="9">
        <f t="shared" si="121"/>
        <v>2.5356995611364881</v>
      </c>
    </row>
    <row r="3893" spans="14:15" x14ac:dyDescent="0.25">
      <c r="N3893" s="16">
        <f t="shared" si="120"/>
        <v>48.637500000002497</v>
      </c>
      <c r="O3893" s="9">
        <f t="shared" si="121"/>
        <v>2.5357494775999427</v>
      </c>
    </row>
    <row r="3894" spans="14:15" x14ac:dyDescent="0.25">
      <c r="N3894" s="16">
        <f t="shared" si="120"/>
        <v>48.6500000000025</v>
      </c>
      <c r="O3894" s="9">
        <f t="shared" si="121"/>
        <v>2.5357993812363473</v>
      </c>
    </row>
    <row r="3895" spans="14:15" x14ac:dyDescent="0.25">
      <c r="N3895" s="16">
        <f t="shared" si="120"/>
        <v>48.662500000002503</v>
      </c>
      <c r="O3895" s="9">
        <f t="shared" si="121"/>
        <v>2.5358492720522929</v>
      </c>
    </row>
    <row r="3896" spans="14:15" x14ac:dyDescent="0.25">
      <c r="N3896" s="16">
        <f t="shared" si="120"/>
        <v>48.675000000002505</v>
      </c>
      <c r="O3896" s="9">
        <f t="shared" si="121"/>
        <v>2.5358991500543651</v>
      </c>
    </row>
    <row r="3897" spans="14:15" x14ac:dyDescent="0.25">
      <c r="N3897" s="16">
        <f t="shared" si="120"/>
        <v>48.687500000002508</v>
      </c>
      <c r="O3897" s="9">
        <f t="shared" si="121"/>
        <v>2.5359490152491437</v>
      </c>
    </row>
    <row r="3898" spans="14:15" x14ac:dyDescent="0.25">
      <c r="N3898" s="16">
        <f t="shared" si="120"/>
        <v>48.700000000002511</v>
      </c>
      <c r="O3898" s="9">
        <f t="shared" si="121"/>
        <v>2.5359988676432055</v>
      </c>
    </row>
    <row r="3899" spans="14:15" x14ac:dyDescent="0.25">
      <c r="N3899" s="16">
        <f t="shared" si="120"/>
        <v>48.712500000002514</v>
      </c>
      <c r="O3899" s="9">
        <f t="shared" si="121"/>
        <v>2.5360487072431197</v>
      </c>
    </row>
    <row r="3900" spans="14:15" x14ac:dyDescent="0.25">
      <c r="N3900" s="16">
        <f t="shared" si="120"/>
        <v>48.725000000002517</v>
      </c>
      <c r="O3900" s="9">
        <f t="shared" si="121"/>
        <v>2.5360985340554523</v>
      </c>
    </row>
    <row r="3901" spans="14:15" x14ac:dyDescent="0.25">
      <c r="N3901" s="16">
        <f t="shared" si="120"/>
        <v>48.73750000000252</v>
      </c>
      <c r="O3901" s="9">
        <f t="shared" si="121"/>
        <v>2.5361483480867628</v>
      </c>
    </row>
    <row r="3902" spans="14:15" x14ac:dyDescent="0.25">
      <c r="N3902" s="16">
        <f t="shared" si="120"/>
        <v>48.750000000002522</v>
      </c>
      <c r="O3902" s="9">
        <f t="shared" si="121"/>
        <v>2.536198149343607</v>
      </c>
    </row>
    <row r="3903" spans="14:15" x14ac:dyDescent="0.25">
      <c r="N3903" s="16">
        <f t="shared" si="120"/>
        <v>48.762500000002525</v>
      </c>
      <c r="O3903" s="9">
        <f t="shared" si="121"/>
        <v>2.5362479378325351</v>
      </c>
    </row>
    <row r="3904" spans="14:15" x14ac:dyDescent="0.25">
      <c r="N3904" s="16">
        <f t="shared" si="120"/>
        <v>48.775000000002528</v>
      </c>
      <c r="O3904" s="9">
        <f t="shared" si="121"/>
        <v>2.5362977135600921</v>
      </c>
    </row>
    <row r="3905" spans="14:15" x14ac:dyDescent="0.25">
      <c r="N3905" s="16">
        <f t="shared" si="120"/>
        <v>48.787500000002531</v>
      </c>
      <c r="O3905" s="9">
        <f t="shared" si="121"/>
        <v>2.5363474765328178</v>
      </c>
    </row>
    <row r="3906" spans="14:15" x14ac:dyDescent="0.25">
      <c r="N3906" s="16">
        <f t="shared" si="120"/>
        <v>48.800000000002534</v>
      </c>
      <c r="O3906" s="9">
        <f t="shared" si="121"/>
        <v>2.5363972267572477</v>
      </c>
    </row>
    <row r="3907" spans="14:15" x14ac:dyDescent="0.25">
      <c r="N3907" s="16">
        <f t="shared" ref="N3907:N3970" si="122">N3906+$J$22</f>
        <v>48.812500000002537</v>
      </c>
      <c r="O3907" s="9">
        <f t="shared" ref="O3907:O3970" si="123">0.1942*LN(N3907)+1.7814</f>
        <v>2.5364469642399117</v>
      </c>
    </row>
    <row r="3908" spans="14:15" x14ac:dyDescent="0.25">
      <c r="N3908" s="16">
        <f t="shared" si="122"/>
        <v>48.825000000002539</v>
      </c>
      <c r="O3908" s="9">
        <f t="shared" si="123"/>
        <v>2.5364966889873348</v>
      </c>
    </row>
    <row r="3909" spans="14:15" x14ac:dyDescent="0.25">
      <c r="N3909" s="16">
        <f t="shared" si="122"/>
        <v>48.837500000002542</v>
      </c>
      <c r="O3909" s="9">
        <f t="shared" si="123"/>
        <v>2.5365464010060372</v>
      </c>
    </row>
    <row r="3910" spans="14:15" x14ac:dyDescent="0.25">
      <c r="N3910" s="16">
        <f t="shared" si="122"/>
        <v>48.850000000002545</v>
      </c>
      <c r="O3910" s="9">
        <f t="shared" si="123"/>
        <v>2.5365961003025337</v>
      </c>
    </row>
    <row r="3911" spans="14:15" x14ac:dyDescent="0.25">
      <c r="N3911" s="16">
        <f t="shared" si="122"/>
        <v>48.862500000002548</v>
      </c>
      <c r="O3911" s="9">
        <f t="shared" si="123"/>
        <v>2.5366457868833345</v>
      </c>
    </row>
    <row r="3912" spans="14:15" x14ac:dyDescent="0.25">
      <c r="N3912" s="16">
        <f t="shared" si="122"/>
        <v>48.875000000002551</v>
      </c>
      <c r="O3912" s="9">
        <f t="shared" si="123"/>
        <v>2.5366954607549443</v>
      </c>
    </row>
    <row r="3913" spans="14:15" x14ac:dyDescent="0.25">
      <c r="N3913" s="16">
        <f t="shared" si="122"/>
        <v>48.887500000002554</v>
      </c>
      <c r="O3913" s="9">
        <f t="shared" si="123"/>
        <v>2.5367451219238633</v>
      </c>
    </row>
    <row r="3914" spans="14:15" x14ac:dyDescent="0.25">
      <c r="N3914" s="16">
        <f t="shared" si="122"/>
        <v>48.900000000002557</v>
      </c>
      <c r="O3914" s="9">
        <f t="shared" si="123"/>
        <v>2.536794770396587</v>
      </c>
    </row>
    <row r="3915" spans="14:15" x14ac:dyDescent="0.25">
      <c r="N3915" s="16">
        <f t="shared" si="122"/>
        <v>48.912500000002559</v>
      </c>
      <c r="O3915" s="9">
        <f t="shared" si="123"/>
        <v>2.5368444061796045</v>
      </c>
    </row>
    <row r="3916" spans="14:15" x14ac:dyDescent="0.25">
      <c r="N3916" s="16">
        <f t="shared" si="122"/>
        <v>48.925000000002562</v>
      </c>
      <c r="O3916" s="9">
        <f t="shared" si="123"/>
        <v>2.5368940292794018</v>
      </c>
    </row>
    <row r="3917" spans="14:15" x14ac:dyDescent="0.25">
      <c r="N3917" s="16">
        <f t="shared" si="122"/>
        <v>48.937500000002565</v>
      </c>
      <c r="O3917" s="9">
        <f t="shared" si="123"/>
        <v>2.536943639702459</v>
      </c>
    </row>
    <row r="3918" spans="14:15" x14ac:dyDescent="0.25">
      <c r="N3918" s="16">
        <f t="shared" si="122"/>
        <v>48.950000000002568</v>
      </c>
      <c r="O3918" s="9">
        <f t="shared" si="123"/>
        <v>2.5369932374552504</v>
      </c>
    </row>
    <row r="3919" spans="14:15" x14ac:dyDescent="0.25">
      <c r="N3919" s="16">
        <f t="shared" si="122"/>
        <v>48.962500000002571</v>
      </c>
      <c r="O3919" s="9">
        <f t="shared" si="123"/>
        <v>2.537042822544247</v>
      </c>
    </row>
    <row r="3920" spans="14:15" x14ac:dyDescent="0.25">
      <c r="N3920" s="16">
        <f t="shared" si="122"/>
        <v>48.975000000002574</v>
      </c>
      <c r="O3920" s="9">
        <f t="shared" si="123"/>
        <v>2.5370923949759137</v>
      </c>
    </row>
    <row r="3921" spans="14:15" x14ac:dyDescent="0.25">
      <c r="N3921" s="16">
        <f t="shared" si="122"/>
        <v>48.987500000002576</v>
      </c>
      <c r="O3921" s="9">
        <f t="shared" si="123"/>
        <v>2.5371419547567111</v>
      </c>
    </row>
    <row r="3922" spans="14:15" x14ac:dyDescent="0.25">
      <c r="N3922" s="16">
        <f t="shared" si="122"/>
        <v>49.000000000002579</v>
      </c>
      <c r="O3922" s="9">
        <f t="shared" si="123"/>
        <v>2.5371915018930942</v>
      </c>
    </row>
    <row r="3923" spans="14:15" x14ac:dyDescent="0.25">
      <c r="N3923" s="16">
        <f t="shared" si="122"/>
        <v>49.012500000002582</v>
      </c>
      <c r="O3923" s="9">
        <f t="shared" si="123"/>
        <v>2.5372410363915137</v>
      </c>
    </row>
    <row r="3924" spans="14:15" x14ac:dyDescent="0.25">
      <c r="N3924" s="16">
        <f t="shared" si="122"/>
        <v>49.025000000002585</v>
      </c>
      <c r="O3924" s="9">
        <f t="shared" si="123"/>
        <v>2.5372905582584142</v>
      </c>
    </row>
    <row r="3925" spans="14:15" x14ac:dyDescent="0.25">
      <c r="N3925" s="16">
        <f t="shared" si="122"/>
        <v>49.037500000002588</v>
      </c>
      <c r="O3925" s="9">
        <f t="shared" si="123"/>
        <v>2.5373400675002378</v>
      </c>
    </row>
    <row r="3926" spans="14:15" x14ac:dyDescent="0.25">
      <c r="N3926" s="16">
        <f t="shared" si="122"/>
        <v>49.050000000002591</v>
      </c>
      <c r="O3926" s="9">
        <f t="shared" si="123"/>
        <v>2.5373895641234188</v>
      </c>
    </row>
    <row r="3927" spans="14:15" x14ac:dyDescent="0.25">
      <c r="N3927" s="16">
        <f t="shared" si="122"/>
        <v>49.062500000002593</v>
      </c>
      <c r="O3927" s="9">
        <f t="shared" si="123"/>
        <v>2.5374390481343885</v>
      </c>
    </row>
    <row r="3928" spans="14:15" x14ac:dyDescent="0.25">
      <c r="N3928" s="16">
        <f t="shared" si="122"/>
        <v>49.075000000002596</v>
      </c>
      <c r="O3928" s="9">
        <f t="shared" si="123"/>
        <v>2.5374885195395729</v>
      </c>
    </row>
    <row r="3929" spans="14:15" x14ac:dyDescent="0.25">
      <c r="N3929" s="16">
        <f t="shared" si="122"/>
        <v>49.087500000002599</v>
      </c>
      <c r="O3929" s="9">
        <f t="shared" si="123"/>
        <v>2.5375379783453922</v>
      </c>
    </row>
    <row r="3930" spans="14:15" x14ac:dyDescent="0.25">
      <c r="N3930" s="16">
        <f t="shared" si="122"/>
        <v>49.100000000002602</v>
      </c>
      <c r="O3930" s="9">
        <f t="shared" si="123"/>
        <v>2.5375874245582626</v>
      </c>
    </row>
    <row r="3931" spans="14:15" x14ac:dyDescent="0.25">
      <c r="N3931" s="16">
        <f t="shared" si="122"/>
        <v>49.112500000002605</v>
      </c>
      <c r="O3931" s="9">
        <f t="shared" si="123"/>
        <v>2.5376368581845954</v>
      </c>
    </row>
    <row r="3932" spans="14:15" x14ac:dyDescent="0.25">
      <c r="N3932" s="16">
        <f t="shared" si="122"/>
        <v>49.125000000002608</v>
      </c>
      <c r="O3932" s="9">
        <f t="shared" si="123"/>
        <v>2.5376862792307966</v>
      </c>
    </row>
    <row r="3933" spans="14:15" x14ac:dyDescent="0.25">
      <c r="N3933" s="16">
        <f t="shared" si="122"/>
        <v>49.137500000002611</v>
      </c>
      <c r="O3933" s="9">
        <f t="shared" si="123"/>
        <v>2.5377356877032682</v>
      </c>
    </row>
    <row r="3934" spans="14:15" x14ac:dyDescent="0.25">
      <c r="N3934" s="16">
        <f t="shared" si="122"/>
        <v>49.150000000002613</v>
      </c>
      <c r="O3934" s="9">
        <f t="shared" si="123"/>
        <v>2.537785083608405</v>
      </c>
    </row>
    <row r="3935" spans="14:15" x14ac:dyDescent="0.25">
      <c r="N3935" s="16">
        <f t="shared" si="122"/>
        <v>49.162500000002616</v>
      </c>
      <c r="O3935" s="9">
        <f t="shared" si="123"/>
        <v>2.5378344669526003</v>
      </c>
    </row>
    <row r="3936" spans="14:15" x14ac:dyDescent="0.25">
      <c r="N3936" s="16">
        <f t="shared" si="122"/>
        <v>49.175000000002619</v>
      </c>
      <c r="O3936" s="9">
        <f t="shared" si="123"/>
        <v>2.537883837742239</v>
      </c>
    </row>
    <row r="3937" spans="14:15" x14ac:dyDescent="0.25">
      <c r="N3937" s="16">
        <f t="shared" si="122"/>
        <v>49.187500000002622</v>
      </c>
      <c r="O3937" s="9">
        <f t="shared" si="123"/>
        <v>2.5379331959837046</v>
      </c>
    </row>
    <row r="3938" spans="14:15" x14ac:dyDescent="0.25">
      <c r="N3938" s="16">
        <f t="shared" si="122"/>
        <v>49.200000000002625</v>
      </c>
      <c r="O3938" s="9">
        <f t="shared" si="123"/>
        <v>2.5379825416833732</v>
      </c>
    </row>
    <row r="3939" spans="14:15" x14ac:dyDescent="0.25">
      <c r="N3939" s="16">
        <f t="shared" si="122"/>
        <v>49.212500000002628</v>
      </c>
      <c r="O3939" s="9">
        <f t="shared" si="123"/>
        <v>2.5380318748476167</v>
      </c>
    </row>
    <row r="3940" spans="14:15" x14ac:dyDescent="0.25">
      <c r="N3940" s="16">
        <f t="shared" si="122"/>
        <v>49.22500000000263</v>
      </c>
      <c r="O3940" s="9">
        <f t="shared" si="123"/>
        <v>2.5380811954828024</v>
      </c>
    </row>
    <row r="3941" spans="14:15" x14ac:dyDescent="0.25">
      <c r="N3941" s="16">
        <f t="shared" si="122"/>
        <v>49.237500000002633</v>
      </c>
      <c r="O3941" s="9">
        <f t="shared" si="123"/>
        <v>2.5381305035952924</v>
      </c>
    </row>
    <row r="3942" spans="14:15" x14ac:dyDescent="0.25">
      <c r="N3942" s="16">
        <f t="shared" si="122"/>
        <v>49.250000000002636</v>
      </c>
      <c r="O3942" s="9">
        <f t="shared" si="123"/>
        <v>2.538179799191445</v>
      </c>
    </row>
    <row r="3943" spans="14:15" x14ac:dyDescent="0.25">
      <c r="N3943" s="16">
        <f t="shared" si="122"/>
        <v>49.262500000002639</v>
      </c>
      <c r="O3943" s="9">
        <f t="shared" si="123"/>
        <v>2.5382290822776126</v>
      </c>
    </row>
    <row r="3944" spans="14:15" x14ac:dyDescent="0.25">
      <c r="N3944" s="16">
        <f t="shared" si="122"/>
        <v>49.275000000002642</v>
      </c>
      <c r="O3944" s="9">
        <f t="shared" si="123"/>
        <v>2.5382783528601425</v>
      </c>
    </row>
    <row r="3945" spans="14:15" x14ac:dyDescent="0.25">
      <c r="N3945" s="16">
        <f t="shared" si="122"/>
        <v>49.287500000002645</v>
      </c>
      <c r="O3945" s="9">
        <f t="shared" si="123"/>
        <v>2.5383276109453781</v>
      </c>
    </row>
    <row r="3946" spans="14:15" x14ac:dyDescent="0.25">
      <c r="N3946" s="16">
        <f t="shared" si="122"/>
        <v>49.300000000002647</v>
      </c>
      <c r="O3946" s="9">
        <f t="shared" si="123"/>
        <v>2.5383768565396574</v>
      </c>
    </row>
    <row r="3947" spans="14:15" x14ac:dyDescent="0.25">
      <c r="N3947" s="16">
        <f t="shared" si="122"/>
        <v>49.31250000000265</v>
      </c>
      <c r="O3947" s="9">
        <f t="shared" si="123"/>
        <v>2.538426089649314</v>
      </c>
    </row>
    <row r="3948" spans="14:15" x14ac:dyDescent="0.25">
      <c r="N3948" s="16">
        <f t="shared" si="122"/>
        <v>49.325000000002653</v>
      </c>
      <c r="O3948" s="9">
        <f t="shared" si="123"/>
        <v>2.5384753102806759</v>
      </c>
    </row>
    <row r="3949" spans="14:15" x14ac:dyDescent="0.25">
      <c r="N3949" s="16">
        <f t="shared" si="122"/>
        <v>49.337500000002656</v>
      </c>
      <c r="O3949" s="9">
        <f t="shared" si="123"/>
        <v>2.5385245184400675</v>
      </c>
    </row>
    <row r="3950" spans="14:15" x14ac:dyDescent="0.25">
      <c r="N3950" s="16">
        <f t="shared" si="122"/>
        <v>49.350000000002659</v>
      </c>
      <c r="O3950" s="9">
        <f t="shared" si="123"/>
        <v>2.5385737141338076</v>
      </c>
    </row>
    <row r="3951" spans="14:15" x14ac:dyDescent="0.25">
      <c r="N3951" s="16">
        <f t="shared" si="122"/>
        <v>49.362500000002662</v>
      </c>
      <c r="O3951" s="9">
        <f t="shared" si="123"/>
        <v>2.5386228973682101</v>
      </c>
    </row>
    <row r="3952" spans="14:15" x14ac:dyDescent="0.25">
      <c r="N3952" s="16">
        <f t="shared" si="122"/>
        <v>49.375000000002665</v>
      </c>
      <c r="O3952" s="9">
        <f t="shared" si="123"/>
        <v>2.5386720681495842</v>
      </c>
    </row>
    <row r="3953" spans="14:15" x14ac:dyDescent="0.25">
      <c r="N3953" s="16">
        <f t="shared" si="122"/>
        <v>49.387500000002667</v>
      </c>
      <c r="O3953" s="9">
        <f t="shared" si="123"/>
        <v>2.5387212264842347</v>
      </c>
    </row>
    <row r="3954" spans="14:15" x14ac:dyDescent="0.25">
      <c r="N3954" s="16">
        <f t="shared" si="122"/>
        <v>49.40000000000267</v>
      </c>
      <c r="O3954" s="9">
        <f t="shared" si="123"/>
        <v>2.5387703723784614</v>
      </c>
    </row>
    <row r="3955" spans="14:15" x14ac:dyDescent="0.25">
      <c r="N3955" s="16">
        <f t="shared" si="122"/>
        <v>49.412500000002673</v>
      </c>
      <c r="O3955" s="9">
        <f t="shared" si="123"/>
        <v>2.5388195058385592</v>
      </c>
    </row>
    <row r="3956" spans="14:15" x14ac:dyDescent="0.25">
      <c r="N3956" s="16">
        <f t="shared" si="122"/>
        <v>49.425000000002676</v>
      </c>
      <c r="O3956" s="9">
        <f t="shared" si="123"/>
        <v>2.5388686268708183</v>
      </c>
    </row>
    <row r="3957" spans="14:15" x14ac:dyDescent="0.25">
      <c r="N3957" s="16">
        <f t="shared" si="122"/>
        <v>49.437500000002679</v>
      </c>
      <c r="O3957" s="9">
        <f t="shared" si="123"/>
        <v>2.5389177354815233</v>
      </c>
    </row>
    <row r="3958" spans="14:15" x14ac:dyDescent="0.25">
      <c r="N3958" s="16">
        <f t="shared" si="122"/>
        <v>49.450000000002682</v>
      </c>
      <c r="O3958" s="9">
        <f t="shared" si="123"/>
        <v>2.5389668316769565</v>
      </c>
    </row>
    <row r="3959" spans="14:15" x14ac:dyDescent="0.25">
      <c r="N3959" s="16">
        <f t="shared" si="122"/>
        <v>49.462500000002684</v>
      </c>
      <c r="O3959" s="9">
        <f t="shared" si="123"/>
        <v>2.5390159154633922</v>
      </c>
    </row>
    <row r="3960" spans="14:15" x14ac:dyDescent="0.25">
      <c r="N3960" s="16">
        <f t="shared" si="122"/>
        <v>49.475000000002687</v>
      </c>
      <c r="O3960" s="9">
        <f t="shared" si="123"/>
        <v>2.5390649868471025</v>
      </c>
    </row>
    <row r="3961" spans="14:15" x14ac:dyDescent="0.25">
      <c r="N3961" s="16">
        <f t="shared" si="122"/>
        <v>49.48750000000269</v>
      </c>
      <c r="O3961" s="9">
        <f t="shared" si="123"/>
        <v>2.5391140458343537</v>
      </c>
    </row>
    <row r="3962" spans="14:15" x14ac:dyDescent="0.25">
      <c r="N3962" s="16">
        <f t="shared" si="122"/>
        <v>49.500000000002693</v>
      </c>
      <c r="O3962" s="9">
        <f t="shared" si="123"/>
        <v>2.5391630924314068</v>
      </c>
    </row>
    <row r="3963" spans="14:15" x14ac:dyDescent="0.25">
      <c r="N3963" s="16">
        <f t="shared" si="122"/>
        <v>49.512500000002696</v>
      </c>
      <c r="O3963" s="9">
        <f t="shared" si="123"/>
        <v>2.5392121266445189</v>
      </c>
    </row>
    <row r="3964" spans="14:15" x14ac:dyDescent="0.25">
      <c r="N3964" s="16">
        <f t="shared" si="122"/>
        <v>49.525000000002699</v>
      </c>
      <c r="O3964" s="9">
        <f t="shared" si="123"/>
        <v>2.5392611484799428</v>
      </c>
    </row>
    <row r="3965" spans="14:15" x14ac:dyDescent="0.25">
      <c r="N3965" s="16">
        <f t="shared" si="122"/>
        <v>49.537500000002701</v>
      </c>
      <c r="O3965" s="9">
        <f t="shared" si="123"/>
        <v>2.5393101579439255</v>
      </c>
    </row>
    <row r="3966" spans="14:15" x14ac:dyDescent="0.25">
      <c r="N3966" s="16">
        <f t="shared" si="122"/>
        <v>49.550000000002704</v>
      </c>
      <c r="O3966" s="9">
        <f t="shared" si="123"/>
        <v>2.5393591550427095</v>
      </c>
    </row>
    <row r="3967" spans="14:15" x14ac:dyDescent="0.25">
      <c r="N3967" s="16">
        <f t="shared" si="122"/>
        <v>49.562500000002707</v>
      </c>
      <c r="O3967" s="9">
        <f t="shared" si="123"/>
        <v>2.539408139782533</v>
      </c>
    </row>
    <row r="3968" spans="14:15" x14ac:dyDescent="0.25">
      <c r="N3968" s="16">
        <f t="shared" si="122"/>
        <v>49.57500000000271</v>
      </c>
      <c r="O3968" s="9">
        <f t="shared" si="123"/>
        <v>2.5394571121696288</v>
      </c>
    </row>
    <row r="3969" spans="14:15" x14ac:dyDescent="0.25">
      <c r="N3969" s="16">
        <f t="shared" si="122"/>
        <v>49.587500000002713</v>
      </c>
      <c r="O3969" s="9">
        <f t="shared" si="123"/>
        <v>2.5395060722102256</v>
      </c>
    </row>
    <row r="3970" spans="14:15" x14ac:dyDescent="0.25">
      <c r="N3970" s="16">
        <f t="shared" si="122"/>
        <v>49.600000000002716</v>
      </c>
      <c r="O3970" s="9">
        <f t="shared" si="123"/>
        <v>2.5395550199105479</v>
      </c>
    </row>
    <row r="3971" spans="14:15" x14ac:dyDescent="0.25">
      <c r="N3971" s="16">
        <f t="shared" ref="N3971:N4002" si="124">N3970+$J$22</f>
        <v>49.612500000002719</v>
      </c>
      <c r="O3971" s="9">
        <f t="shared" ref="O3971:O4002" si="125">0.1942*LN(N3971)+1.7814</f>
        <v>2.5396039552768142</v>
      </c>
    </row>
    <row r="3972" spans="14:15" x14ac:dyDescent="0.25">
      <c r="N3972" s="16">
        <f t="shared" si="124"/>
        <v>49.625000000002721</v>
      </c>
      <c r="O3972" s="9">
        <f t="shared" si="125"/>
        <v>2.539652878315239</v>
      </c>
    </row>
    <row r="3973" spans="14:15" x14ac:dyDescent="0.25">
      <c r="N3973" s="16">
        <f t="shared" si="124"/>
        <v>49.637500000002724</v>
      </c>
      <c r="O3973" s="9">
        <f t="shared" si="125"/>
        <v>2.5397017890320321</v>
      </c>
    </row>
    <row r="3974" spans="14:15" x14ac:dyDescent="0.25">
      <c r="N3974" s="16">
        <f t="shared" si="124"/>
        <v>49.650000000002727</v>
      </c>
      <c r="O3974" s="9">
        <f t="shared" si="125"/>
        <v>2.5397506874333984</v>
      </c>
    </row>
    <row r="3975" spans="14:15" x14ac:dyDescent="0.25">
      <c r="N3975" s="16">
        <f t="shared" si="124"/>
        <v>49.66250000000273</v>
      </c>
      <c r="O3975" s="9">
        <f t="shared" si="125"/>
        <v>2.5397995735255381</v>
      </c>
    </row>
    <row r="3976" spans="14:15" x14ac:dyDescent="0.25">
      <c r="N3976" s="16">
        <f t="shared" si="124"/>
        <v>49.675000000002733</v>
      </c>
      <c r="O3976" s="9">
        <f t="shared" si="125"/>
        <v>2.5398484473146472</v>
      </c>
    </row>
    <row r="3977" spans="14:15" x14ac:dyDescent="0.25">
      <c r="N3977" s="16">
        <f t="shared" si="124"/>
        <v>49.687500000002736</v>
      </c>
      <c r="O3977" s="9">
        <f t="shared" si="125"/>
        <v>2.5398973088069168</v>
      </c>
    </row>
    <row r="3978" spans="14:15" x14ac:dyDescent="0.25">
      <c r="N3978" s="16">
        <f t="shared" si="124"/>
        <v>49.700000000002738</v>
      </c>
      <c r="O3978" s="9">
        <f t="shared" si="125"/>
        <v>2.5399461580085325</v>
      </c>
    </row>
    <row r="3979" spans="14:15" x14ac:dyDescent="0.25">
      <c r="N3979" s="16">
        <f t="shared" si="124"/>
        <v>49.712500000002741</v>
      </c>
      <c r="O3979" s="9">
        <f t="shared" si="125"/>
        <v>2.5399949949256766</v>
      </c>
    </row>
    <row r="3980" spans="14:15" x14ac:dyDescent="0.25">
      <c r="N3980" s="16">
        <f t="shared" si="124"/>
        <v>49.725000000002744</v>
      </c>
      <c r="O3980" s="9">
        <f t="shared" si="125"/>
        <v>2.5400438195645259</v>
      </c>
    </row>
    <row r="3981" spans="14:15" x14ac:dyDescent="0.25">
      <c r="N3981" s="16">
        <f t="shared" si="124"/>
        <v>49.737500000002747</v>
      </c>
      <c r="O3981" s="9">
        <f t="shared" si="125"/>
        <v>2.5400926319312527</v>
      </c>
    </row>
    <row r="3982" spans="14:15" x14ac:dyDescent="0.25">
      <c r="N3982" s="16">
        <f t="shared" si="124"/>
        <v>49.75000000000275</v>
      </c>
      <c r="O3982" s="9">
        <f t="shared" si="125"/>
        <v>2.5401414320320246</v>
      </c>
    </row>
    <row r="3983" spans="14:15" x14ac:dyDescent="0.25">
      <c r="N3983" s="16">
        <f t="shared" si="124"/>
        <v>49.762500000002753</v>
      </c>
      <c r="O3983" s="9">
        <f t="shared" si="125"/>
        <v>2.5401902198730046</v>
      </c>
    </row>
    <row r="3984" spans="14:15" x14ac:dyDescent="0.25">
      <c r="N3984" s="16">
        <f t="shared" si="124"/>
        <v>49.775000000002755</v>
      </c>
      <c r="O3984" s="9">
        <f t="shared" si="125"/>
        <v>2.5402389954603515</v>
      </c>
    </row>
    <row r="3985" spans="14:15" x14ac:dyDescent="0.25">
      <c r="N3985" s="16">
        <f t="shared" si="124"/>
        <v>49.787500000002758</v>
      </c>
      <c r="O3985" s="9">
        <f t="shared" si="125"/>
        <v>2.5402877588002184</v>
      </c>
    </row>
    <row r="3986" spans="14:15" x14ac:dyDescent="0.25">
      <c r="N3986" s="16">
        <f t="shared" si="124"/>
        <v>49.800000000002761</v>
      </c>
      <c r="O3986" s="9">
        <f t="shared" si="125"/>
        <v>2.5403365098987547</v>
      </c>
    </row>
    <row r="3987" spans="14:15" x14ac:dyDescent="0.25">
      <c r="N3987" s="16">
        <f t="shared" si="124"/>
        <v>49.812500000002764</v>
      </c>
      <c r="O3987" s="9">
        <f t="shared" si="125"/>
        <v>2.5403852487621053</v>
      </c>
    </row>
    <row r="3988" spans="14:15" x14ac:dyDescent="0.25">
      <c r="N3988" s="16">
        <f t="shared" si="124"/>
        <v>49.825000000002767</v>
      </c>
      <c r="O3988" s="9">
        <f t="shared" si="125"/>
        <v>2.5404339753964091</v>
      </c>
    </row>
    <row r="3989" spans="14:15" x14ac:dyDescent="0.25">
      <c r="N3989" s="16">
        <f t="shared" si="124"/>
        <v>49.83750000000277</v>
      </c>
      <c r="O3989" s="9">
        <f t="shared" si="125"/>
        <v>2.5404826898078023</v>
      </c>
    </row>
    <row r="3990" spans="14:15" x14ac:dyDescent="0.25">
      <c r="N3990" s="16">
        <f t="shared" si="124"/>
        <v>49.850000000002773</v>
      </c>
      <c r="O3990" s="9">
        <f t="shared" si="125"/>
        <v>2.5405313920024151</v>
      </c>
    </row>
    <row r="3991" spans="14:15" x14ac:dyDescent="0.25">
      <c r="N3991" s="16">
        <f t="shared" si="124"/>
        <v>49.862500000002775</v>
      </c>
      <c r="O3991" s="9">
        <f t="shared" si="125"/>
        <v>2.5405800819863731</v>
      </c>
    </row>
    <row r="3992" spans="14:15" x14ac:dyDescent="0.25">
      <c r="N3992" s="16">
        <f t="shared" si="124"/>
        <v>49.875000000002778</v>
      </c>
      <c r="O3992" s="9">
        <f t="shared" si="125"/>
        <v>2.5406287597657982</v>
      </c>
    </row>
    <row r="3993" spans="14:15" x14ac:dyDescent="0.25">
      <c r="N3993" s="16">
        <f t="shared" si="124"/>
        <v>49.887500000002781</v>
      </c>
      <c r="O3993" s="9">
        <f t="shared" si="125"/>
        <v>2.5406774253468072</v>
      </c>
    </row>
    <row r="3994" spans="14:15" x14ac:dyDescent="0.25">
      <c r="N3994" s="16">
        <f t="shared" si="124"/>
        <v>49.900000000002784</v>
      </c>
      <c r="O3994" s="9">
        <f t="shared" si="125"/>
        <v>2.5407260787355122</v>
      </c>
    </row>
    <row r="3995" spans="14:15" x14ac:dyDescent="0.25">
      <c r="N3995" s="16">
        <f t="shared" si="124"/>
        <v>49.912500000002787</v>
      </c>
      <c r="O3995" s="9">
        <f t="shared" si="125"/>
        <v>2.5407747199380206</v>
      </c>
    </row>
    <row r="3996" spans="14:15" x14ac:dyDescent="0.25">
      <c r="N3996" s="16">
        <f t="shared" si="124"/>
        <v>49.92500000000279</v>
      </c>
      <c r="O3996" s="9">
        <f t="shared" si="125"/>
        <v>2.5408233489604362</v>
      </c>
    </row>
    <row r="3997" spans="14:15" x14ac:dyDescent="0.25">
      <c r="N3997" s="16">
        <f t="shared" si="124"/>
        <v>49.937500000002792</v>
      </c>
      <c r="O3997" s="9">
        <f t="shared" si="125"/>
        <v>2.5408719658088561</v>
      </c>
    </row>
    <row r="3998" spans="14:15" x14ac:dyDescent="0.25">
      <c r="N3998" s="16">
        <f t="shared" si="124"/>
        <v>49.950000000002795</v>
      </c>
      <c r="O3998" s="9">
        <f t="shared" si="125"/>
        <v>2.5409205704893751</v>
      </c>
    </row>
    <row r="3999" spans="14:15" x14ac:dyDescent="0.25">
      <c r="N3999" s="16">
        <f t="shared" si="124"/>
        <v>49.962500000002798</v>
      </c>
      <c r="O3999" s="9">
        <f t="shared" si="125"/>
        <v>2.5409691630080822</v>
      </c>
    </row>
    <row r="4000" spans="14:15" x14ac:dyDescent="0.25">
      <c r="N4000" s="16">
        <f t="shared" si="124"/>
        <v>49.975000000002801</v>
      </c>
      <c r="O4000" s="9">
        <f t="shared" si="125"/>
        <v>2.5410177433710626</v>
      </c>
    </row>
    <row r="4001" spans="14:15" x14ac:dyDescent="0.25">
      <c r="N4001" s="16">
        <f t="shared" si="124"/>
        <v>49.987500000002804</v>
      </c>
      <c r="O4001" s="9">
        <f t="shared" si="125"/>
        <v>2.5410663115843954</v>
      </c>
    </row>
    <row r="4002" spans="14:15" x14ac:dyDescent="0.25">
      <c r="N4002" s="17">
        <f t="shared" si="124"/>
        <v>50.000000000002807</v>
      </c>
      <c r="O4002" s="12">
        <f t="shared" si="125"/>
        <v>2.5411148676541568</v>
      </c>
    </row>
    <row r="4004" spans="14:15" x14ac:dyDescent="0.25">
      <c r="N4004" s="2"/>
    </row>
    <row r="4005" spans="14:15" x14ac:dyDescent="0.25">
      <c r="N4005" s="2"/>
    </row>
    <row r="4006" spans="14:15" x14ac:dyDescent="0.25">
      <c r="N4006" s="2"/>
    </row>
    <row r="4007" spans="14:15" x14ac:dyDescent="0.25">
      <c r="N4007" s="2"/>
    </row>
    <row r="4008" spans="14:15" x14ac:dyDescent="0.25">
      <c r="N4008" s="2"/>
    </row>
    <row r="4009" spans="14:15" x14ac:dyDescent="0.25">
      <c r="N4009" s="2"/>
    </row>
    <row r="4010" spans="14:15" x14ac:dyDescent="0.25">
      <c r="N4010" s="2"/>
    </row>
    <row r="4011" spans="14:15" x14ac:dyDescent="0.25">
      <c r="N4011" s="2"/>
    </row>
    <row r="4012" spans="14:15" x14ac:dyDescent="0.25">
      <c r="N4012" s="2"/>
    </row>
    <row r="4013" spans="14:15" x14ac:dyDescent="0.25">
      <c r="N4013" s="2"/>
    </row>
    <row r="4014" spans="14:15" x14ac:dyDescent="0.25">
      <c r="N4014" s="2"/>
    </row>
    <row r="4015" spans="14:15" x14ac:dyDescent="0.25">
      <c r="N4015" s="2"/>
    </row>
    <row r="4016" spans="14:15" x14ac:dyDescent="0.25">
      <c r="N4016" s="2"/>
    </row>
    <row r="4017" spans="14:14" x14ac:dyDescent="0.25">
      <c r="N4017" s="2"/>
    </row>
    <row r="4018" spans="14:14" x14ac:dyDescent="0.25">
      <c r="N4018" s="2"/>
    </row>
    <row r="4019" spans="14:14" x14ac:dyDescent="0.25">
      <c r="N4019" s="2"/>
    </row>
    <row r="4020" spans="14:14" x14ac:dyDescent="0.25">
      <c r="N4020" s="2"/>
    </row>
    <row r="4021" spans="14:14" x14ac:dyDescent="0.25">
      <c r="N4021" s="2"/>
    </row>
    <row r="4022" spans="14:14" x14ac:dyDescent="0.25">
      <c r="N4022" s="2"/>
    </row>
    <row r="4023" spans="14:14" x14ac:dyDescent="0.25">
      <c r="N4023" s="2"/>
    </row>
    <row r="4024" spans="14:14" x14ac:dyDescent="0.25">
      <c r="N4024" s="2"/>
    </row>
    <row r="4025" spans="14:14" x14ac:dyDescent="0.25">
      <c r="N4025" s="2"/>
    </row>
    <row r="4026" spans="14:14" x14ac:dyDescent="0.25">
      <c r="N4026" s="2"/>
    </row>
    <row r="4027" spans="14:14" x14ac:dyDescent="0.25">
      <c r="N4027" s="2"/>
    </row>
    <row r="4028" spans="14:14" x14ac:dyDescent="0.25">
      <c r="N4028" s="2"/>
    </row>
    <row r="4029" spans="14:14" x14ac:dyDescent="0.25">
      <c r="N4029" s="2"/>
    </row>
    <row r="4030" spans="14:14" x14ac:dyDescent="0.25">
      <c r="N4030" s="2"/>
    </row>
    <row r="4031" spans="14:14" x14ac:dyDescent="0.25">
      <c r="N4031" s="2"/>
    </row>
    <row r="4032" spans="14:14" x14ac:dyDescent="0.25">
      <c r="N4032" s="2"/>
    </row>
    <row r="4033" spans="14:14" x14ac:dyDescent="0.25">
      <c r="N4033" s="2"/>
    </row>
    <row r="4034" spans="14:14" x14ac:dyDescent="0.25">
      <c r="N4034" s="2"/>
    </row>
    <row r="4035" spans="14:14" x14ac:dyDescent="0.25">
      <c r="N4035" s="2"/>
    </row>
    <row r="4036" spans="14:14" x14ac:dyDescent="0.25">
      <c r="N4036" s="2"/>
    </row>
    <row r="4037" spans="14:14" x14ac:dyDescent="0.25">
      <c r="N4037" s="2"/>
    </row>
    <row r="4038" spans="14:14" x14ac:dyDescent="0.25">
      <c r="N4038" s="2"/>
    </row>
    <row r="4039" spans="14:14" x14ac:dyDescent="0.25">
      <c r="N4039" s="2"/>
    </row>
    <row r="4040" spans="14:14" x14ac:dyDescent="0.25">
      <c r="N4040" s="2"/>
    </row>
    <row r="4041" spans="14:14" x14ac:dyDescent="0.25">
      <c r="N4041" s="2"/>
    </row>
    <row r="4042" spans="14:14" x14ac:dyDescent="0.25">
      <c r="N4042" s="2"/>
    </row>
    <row r="4043" spans="14:14" x14ac:dyDescent="0.25">
      <c r="N4043" s="2"/>
    </row>
    <row r="4044" spans="14:14" x14ac:dyDescent="0.25">
      <c r="N4044" s="2"/>
    </row>
    <row r="4045" spans="14:14" x14ac:dyDescent="0.25">
      <c r="N4045" s="2"/>
    </row>
    <row r="4046" spans="14:14" x14ac:dyDescent="0.25">
      <c r="N4046" s="2"/>
    </row>
    <row r="4047" spans="14:14" x14ac:dyDescent="0.25">
      <c r="N4047" s="2"/>
    </row>
    <row r="4048" spans="14:14" x14ac:dyDescent="0.25">
      <c r="N4048" s="2"/>
    </row>
    <row r="4049" spans="14:14" x14ac:dyDescent="0.25">
      <c r="N4049" s="2"/>
    </row>
    <row r="4050" spans="14:14" x14ac:dyDescent="0.25">
      <c r="N4050" s="2"/>
    </row>
    <row r="4051" spans="14:14" x14ac:dyDescent="0.25">
      <c r="N4051" s="2"/>
    </row>
    <row r="4052" spans="14:14" x14ac:dyDescent="0.25">
      <c r="N4052" s="2"/>
    </row>
    <row r="4053" spans="14:14" x14ac:dyDescent="0.25">
      <c r="N4053" s="2"/>
    </row>
    <row r="4054" spans="14:14" x14ac:dyDescent="0.25">
      <c r="N4054" s="2"/>
    </row>
    <row r="4055" spans="14:14" x14ac:dyDescent="0.25">
      <c r="N4055" s="2"/>
    </row>
    <row r="4056" spans="14:14" x14ac:dyDescent="0.25">
      <c r="N4056" s="2"/>
    </row>
    <row r="4057" spans="14:14" x14ac:dyDescent="0.25">
      <c r="N4057" s="2"/>
    </row>
    <row r="4058" spans="14:14" x14ac:dyDescent="0.25">
      <c r="N4058" s="2"/>
    </row>
    <row r="4059" spans="14:14" x14ac:dyDescent="0.25">
      <c r="N4059" s="2"/>
    </row>
    <row r="4060" spans="14:14" x14ac:dyDescent="0.25">
      <c r="N4060" s="2"/>
    </row>
    <row r="4061" spans="14:14" x14ac:dyDescent="0.25">
      <c r="N4061" s="2"/>
    </row>
    <row r="4062" spans="14:14" x14ac:dyDescent="0.25">
      <c r="N4062" s="2"/>
    </row>
    <row r="4063" spans="14:14" x14ac:dyDescent="0.25">
      <c r="N4063" s="2"/>
    </row>
    <row r="4064" spans="14:14" x14ac:dyDescent="0.25">
      <c r="N4064" s="2"/>
    </row>
    <row r="4065" spans="14:14" x14ac:dyDescent="0.25">
      <c r="N4065" s="2"/>
    </row>
    <row r="4066" spans="14:14" x14ac:dyDescent="0.25">
      <c r="N4066" s="2"/>
    </row>
    <row r="4067" spans="14:14" x14ac:dyDescent="0.25">
      <c r="N4067" s="2"/>
    </row>
    <row r="4068" spans="14:14" x14ac:dyDescent="0.25">
      <c r="N4068" s="2"/>
    </row>
    <row r="4069" spans="14:14" x14ac:dyDescent="0.25">
      <c r="N4069" s="2"/>
    </row>
    <row r="4070" spans="14:14" x14ac:dyDescent="0.25">
      <c r="N4070" s="2"/>
    </row>
    <row r="4071" spans="14:14" x14ac:dyDescent="0.25">
      <c r="N4071" s="2"/>
    </row>
    <row r="4072" spans="14:14" x14ac:dyDescent="0.25">
      <c r="N4072" s="2"/>
    </row>
    <row r="4073" spans="14:14" x14ac:dyDescent="0.25">
      <c r="N4073" s="2"/>
    </row>
    <row r="4074" spans="14:14" x14ac:dyDescent="0.25">
      <c r="N4074" s="2"/>
    </row>
    <row r="4075" spans="14:14" x14ac:dyDescent="0.25">
      <c r="N4075" s="2"/>
    </row>
    <row r="4076" spans="14:14" x14ac:dyDescent="0.25">
      <c r="N4076" s="2"/>
    </row>
    <row r="4077" spans="14:14" x14ac:dyDescent="0.25">
      <c r="N4077" s="2"/>
    </row>
    <row r="4078" spans="14:14" x14ac:dyDescent="0.25">
      <c r="N4078" s="2"/>
    </row>
    <row r="4079" spans="14:14" x14ac:dyDescent="0.25">
      <c r="N4079" s="2"/>
    </row>
    <row r="4080" spans="14:14" x14ac:dyDescent="0.25">
      <c r="N4080" s="2"/>
    </row>
    <row r="4081" spans="14:14" x14ac:dyDescent="0.25">
      <c r="N4081" s="2"/>
    </row>
    <row r="4082" spans="14:14" x14ac:dyDescent="0.25">
      <c r="N4082" s="2"/>
    </row>
    <row r="4083" spans="14:14" x14ac:dyDescent="0.25">
      <c r="N4083" s="2"/>
    </row>
    <row r="4084" spans="14:14" x14ac:dyDescent="0.25">
      <c r="N4084" s="2"/>
    </row>
    <row r="4085" spans="14:14" x14ac:dyDescent="0.25">
      <c r="N4085" s="2"/>
    </row>
    <row r="4086" spans="14:14" x14ac:dyDescent="0.25">
      <c r="N4086" s="2"/>
    </row>
    <row r="4087" spans="14:14" x14ac:dyDescent="0.25">
      <c r="N4087" s="2"/>
    </row>
    <row r="4088" spans="14:14" x14ac:dyDescent="0.25">
      <c r="N4088" s="2"/>
    </row>
    <row r="4089" spans="14:14" x14ac:dyDescent="0.25">
      <c r="N4089" s="2"/>
    </row>
    <row r="4090" spans="14:14" x14ac:dyDescent="0.25">
      <c r="N4090" s="2"/>
    </row>
    <row r="4091" spans="14:14" x14ac:dyDescent="0.25">
      <c r="N4091" s="2"/>
    </row>
    <row r="4092" spans="14:14" x14ac:dyDescent="0.25">
      <c r="N4092" s="2"/>
    </row>
    <row r="4093" spans="14:14" x14ac:dyDescent="0.25">
      <c r="N4093" s="2"/>
    </row>
    <row r="4094" spans="14:14" x14ac:dyDescent="0.25">
      <c r="N4094" s="2"/>
    </row>
    <row r="4095" spans="14:14" x14ac:dyDescent="0.25">
      <c r="N4095" s="2"/>
    </row>
    <row r="4096" spans="14:14" x14ac:dyDescent="0.25">
      <c r="N4096" s="2"/>
    </row>
    <row r="4097" spans="14:14" x14ac:dyDescent="0.25">
      <c r="N4097" s="2"/>
    </row>
    <row r="4098" spans="14:14" x14ac:dyDescent="0.25">
      <c r="N4098" s="2"/>
    </row>
    <row r="4099" spans="14:14" x14ac:dyDescent="0.25">
      <c r="N4099" s="2"/>
    </row>
    <row r="4100" spans="14:14" x14ac:dyDescent="0.25">
      <c r="N4100" s="2"/>
    </row>
    <row r="4101" spans="14:14" x14ac:dyDescent="0.25">
      <c r="N4101" s="2"/>
    </row>
    <row r="4102" spans="14:14" x14ac:dyDescent="0.25">
      <c r="N4102" s="2"/>
    </row>
    <row r="4103" spans="14:14" x14ac:dyDescent="0.25">
      <c r="N4103" s="2"/>
    </row>
    <row r="4104" spans="14:14" x14ac:dyDescent="0.25">
      <c r="N4104" s="2"/>
    </row>
    <row r="4105" spans="14:14" x14ac:dyDescent="0.25">
      <c r="N4105" s="2"/>
    </row>
    <row r="4106" spans="14:14" x14ac:dyDescent="0.25">
      <c r="N4106" s="2"/>
    </row>
    <row r="4107" spans="14:14" x14ac:dyDescent="0.25">
      <c r="N4107" s="2"/>
    </row>
    <row r="4108" spans="14:14" x14ac:dyDescent="0.25">
      <c r="N4108" s="2"/>
    </row>
    <row r="4109" spans="14:14" x14ac:dyDescent="0.25">
      <c r="N4109" s="2"/>
    </row>
    <row r="4110" spans="14:14" x14ac:dyDescent="0.25">
      <c r="N4110" s="2"/>
    </row>
    <row r="4111" spans="14:14" x14ac:dyDescent="0.25">
      <c r="N4111" s="2"/>
    </row>
    <row r="4112" spans="14:14" x14ac:dyDescent="0.25">
      <c r="N4112" s="2"/>
    </row>
    <row r="4113" spans="14:14" x14ac:dyDescent="0.25">
      <c r="N4113" s="2"/>
    </row>
    <row r="4114" spans="14:14" x14ac:dyDescent="0.25">
      <c r="N4114" s="2"/>
    </row>
    <row r="4115" spans="14:14" x14ac:dyDescent="0.25">
      <c r="N4115" s="2"/>
    </row>
    <row r="4116" spans="14:14" x14ac:dyDescent="0.25">
      <c r="N4116" s="2"/>
    </row>
    <row r="4117" spans="14:14" x14ac:dyDescent="0.25">
      <c r="N4117" s="2"/>
    </row>
    <row r="4118" spans="14:14" x14ac:dyDescent="0.25">
      <c r="N4118" s="2"/>
    </row>
    <row r="4119" spans="14:14" x14ac:dyDescent="0.25">
      <c r="N4119" s="2"/>
    </row>
    <row r="4120" spans="14:14" x14ac:dyDescent="0.25">
      <c r="N4120" s="2"/>
    </row>
    <row r="4121" spans="14:14" x14ac:dyDescent="0.25">
      <c r="N4121" s="2"/>
    </row>
    <row r="4122" spans="14:14" x14ac:dyDescent="0.25">
      <c r="N4122" s="2"/>
    </row>
    <row r="4123" spans="14:14" x14ac:dyDescent="0.25">
      <c r="N4123" s="2"/>
    </row>
    <row r="4124" spans="14:14" x14ac:dyDescent="0.25">
      <c r="N4124" s="2"/>
    </row>
    <row r="4125" spans="14:14" x14ac:dyDescent="0.25">
      <c r="N4125" s="2"/>
    </row>
    <row r="4126" spans="14:14" x14ac:dyDescent="0.25">
      <c r="N4126" s="2"/>
    </row>
    <row r="4127" spans="14:14" x14ac:dyDescent="0.25">
      <c r="N4127" s="2"/>
    </row>
    <row r="4128" spans="14:14" x14ac:dyDescent="0.25">
      <c r="N4128" s="2"/>
    </row>
    <row r="4129" spans="14:14" x14ac:dyDescent="0.25">
      <c r="N4129" s="2"/>
    </row>
    <row r="4130" spans="14:14" x14ac:dyDescent="0.25">
      <c r="N4130" s="2"/>
    </row>
    <row r="4131" spans="14:14" x14ac:dyDescent="0.25">
      <c r="N4131" s="2"/>
    </row>
    <row r="4132" spans="14:14" x14ac:dyDescent="0.25">
      <c r="N4132" s="2"/>
    </row>
    <row r="4133" spans="14:14" x14ac:dyDescent="0.25">
      <c r="N4133" s="2"/>
    </row>
    <row r="4134" spans="14:14" x14ac:dyDescent="0.25">
      <c r="N4134" s="2"/>
    </row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60B92-A98D-40B2-8C6D-E95DA81560EE}">
  <sheetPr codeName="Sheet2"/>
  <dimension ref="C2:G27"/>
  <sheetViews>
    <sheetView workbookViewId="0">
      <selection activeCell="L19" sqref="L19"/>
    </sheetView>
  </sheetViews>
  <sheetFormatPr defaultRowHeight="13.8" x14ac:dyDescent="0.25"/>
  <cols>
    <col min="1" max="1" width="8.88671875" style="1"/>
    <col min="2" max="2" width="11.77734375" style="1" customWidth="1"/>
    <col min="3" max="3" width="13.77734375" style="1" customWidth="1"/>
    <col min="4" max="4" width="10.33203125" style="1" customWidth="1"/>
    <col min="5" max="5" width="17.88671875" style="1" customWidth="1"/>
    <col min="6" max="6" width="7.6640625" style="1" customWidth="1"/>
    <col min="7" max="7" width="23.33203125" style="1" customWidth="1"/>
    <col min="8" max="16384" width="8.88671875" style="1"/>
  </cols>
  <sheetData>
    <row r="2" spans="3:7" x14ac:dyDescent="0.25">
      <c r="C2" s="1" t="s">
        <v>45</v>
      </c>
      <c r="D2" s="1" t="s">
        <v>46</v>
      </c>
    </row>
    <row r="3" spans="3:7" x14ac:dyDescent="0.25">
      <c r="C3" s="1" t="s">
        <v>64</v>
      </c>
      <c r="D3" s="1" t="s">
        <v>65</v>
      </c>
    </row>
    <row r="5" spans="3:7" x14ac:dyDescent="0.25">
      <c r="D5" s="19" t="s">
        <v>16</v>
      </c>
      <c r="E5" s="19"/>
      <c r="F5" s="19"/>
      <c r="G5" s="20" t="s">
        <v>15</v>
      </c>
    </row>
    <row r="6" spans="3:7" x14ac:dyDescent="0.25">
      <c r="C6" s="1" t="s">
        <v>18</v>
      </c>
      <c r="D6" s="1" t="s">
        <v>13</v>
      </c>
      <c r="G6" s="18" t="s">
        <v>14</v>
      </c>
    </row>
    <row r="8" spans="3:7" x14ac:dyDescent="0.25">
      <c r="C8" s="1" t="s">
        <v>17</v>
      </c>
      <c r="D8" s="1" t="s">
        <v>19</v>
      </c>
    </row>
    <row r="9" spans="3:7" x14ac:dyDescent="0.25">
      <c r="D9" s="18" t="s">
        <v>20</v>
      </c>
    </row>
    <row r="12" spans="3:7" x14ac:dyDescent="0.25">
      <c r="D12" s="1" t="s">
        <v>29</v>
      </c>
      <c r="E12" s="1" t="s">
        <v>22</v>
      </c>
    </row>
    <row r="13" spans="3:7" x14ac:dyDescent="0.25">
      <c r="E13" s="1" t="s">
        <v>27</v>
      </c>
    </row>
    <row r="14" spans="3:7" x14ac:dyDescent="0.25">
      <c r="E14" s="1" t="s">
        <v>28</v>
      </c>
    </row>
    <row r="16" spans="3:7" x14ac:dyDescent="0.25">
      <c r="D16" s="1" t="s">
        <v>31</v>
      </c>
      <c r="F16" s="1" t="s">
        <v>33</v>
      </c>
    </row>
    <row r="17" spans="4:6" x14ac:dyDescent="0.25">
      <c r="E17" s="1" t="s">
        <v>32</v>
      </c>
      <c r="F17" s="1" t="s">
        <v>34</v>
      </c>
    </row>
    <row r="18" spans="4:6" x14ac:dyDescent="0.25">
      <c r="F18" s="1" t="s">
        <v>35</v>
      </c>
    </row>
    <row r="19" spans="4:6" x14ac:dyDescent="0.25">
      <c r="E19" s="1" t="s">
        <v>66</v>
      </c>
    </row>
    <row r="20" spans="4:6" x14ac:dyDescent="0.25">
      <c r="E20" s="1" t="s">
        <v>36</v>
      </c>
    </row>
    <row r="21" spans="4:6" x14ac:dyDescent="0.25">
      <c r="E21" s="1" t="s">
        <v>37</v>
      </c>
    </row>
    <row r="23" spans="4:6" x14ac:dyDescent="0.25">
      <c r="E23" s="1" t="s">
        <v>38</v>
      </c>
    </row>
    <row r="24" spans="4:6" x14ac:dyDescent="0.25">
      <c r="E24" s="23" t="s">
        <v>39</v>
      </c>
      <c r="F24" s="24">
        <v>0</v>
      </c>
    </row>
    <row r="25" spans="4:6" x14ac:dyDescent="0.25">
      <c r="E25" s="10" t="s">
        <v>32</v>
      </c>
      <c r="F25" s="25">
        <v>4.4999999999999998E-2</v>
      </c>
    </row>
    <row r="27" spans="4:6" x14ac:dyDescent="0.25">
      <c r="D27" s="1" t="s">
        <v>67</v>
      </c>
    </row>
  </sheetData>
  <phoneticPr fontId="1" type="noConversion"/>
  <hyperlinks>
    <hyperlink ref="G6" location="'Yield Curve Table'!B1" display="Sheet: Yield Curve Fitting" xr:uid="{52C207B4-579D-4104-8070-CBFF733B89A0}"/>
    <hyperlink ref="D9" r:id="rId1" xr:uid="{900F0411-54E2-48BB-96D3-A8A3CA7A5EFE}"/>
  </hyperlinks>
  <pageMargins left="0.7" right="0.7" top="0.75" bottom="0.75" header="0.3" footer="0.3"/>
  <pageSetup paperSize="9" orientation="portrait" horizontalDpi="1200" verticalDpi="1200" r:id="rId2"/>
  <drawing r:id="rId3"/>
  <legacyDrawing r:id="rId4"/>
  <oleObjects>
    <mc:AlternateContent xmlns:mc="http://schemas.openxmlformats.org/markup-compatibility/2006">
      <mc:Choice Requires="x14">
        <oleObject progId="Acrobat Document" dvAspect="DVASPECT_ICON" shapeId="2049" r:id="rId5">
          <objectPr defaultSize="0" r:id="rId6">
            <anchor moveWithCells="1">
              <from>
                <xdr:col>7</xdr:col>
                <xdr:colOff>579120</xdr:colOff>
                <xdr:row>8</xdr:row>
                <xdr:rowOff>76200</xdr:rowOff>
              </from>
              <to>
                <xdr:col>9</xdr:col>
                <xdr:colOff>274320</xdr:colOff>
                <xdr:row>12</xdr:row>
                <xdr:rowOff>76200</xdr:rowOff>
              </to>
            </anchor>
          </objectPr>
        </oleObject>
      </mc:Choice>
      <mc:Fallback>
        <oleObject progId="Acrobat Document" dvAspect="DVASPECT_ICON" shapeId="2049" r:id="rId5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D0693-731A-4B1B-928A-40CC8BF1A6DD}">
  <sheetPr codeName="Sheet3"/>
  <dimension ref="B1:M602"/>
  <sheetViews>
    <sheetView tabSelected="1" zoomScaleNormal="100" workbookViewId="0">
      <selection activeCell="M4" sqref="M4"/>
    </sheetView>
  </sheetViews>
  <sheetFormatPr defaultRowHeight="13.8" x14ac:dyDescent="0.25"/>
  <cols>
    <col min="2" max="2" width="9.5546875" customWidth="1"/>
    <col min="4" max="4" width="14.88671875" customWidth="1"/>
    <col min="5" max="5" width="13.88671875" customWidth="1"/>
    <col min="6" max="7" width="14" customWidth="1"/>
    <col min="8" max="8" width="15" customWidth="1"/>
    <col min="9" max="9" width="13.88671875" customWidth="1"/>
    <col min="10" max="10" width="12.44140625" customWidth="1"/>
    <col min="11" max="11" width="15.109375" customWidth="1"/>
    <col min="12" max="12" width="18" customWidth="1"/>
    <col min="13" max="13" width="22" customWidth="1"/>
  </cols>
  <sheetData>
    <row r="1" spans="2:13" x14ac:dyDescent="0.25">
      <c r="B1" s="3" t="s">
        <v>40</v>
      </c>
      <c r="C1" s="3" t="s">
        <v>1</v>
      </c>
      <c r="D1" s="3" t="s">
        <v>23</v>
      </c>
      <c r="E1" s="3" t="s">
        <v>26</v>
      </c>
      <c r="F1" s="21" t="s">
        <v>21</v>
      </c>
      <c r="G1" s="3" t="s">
        <v>24</v>
      </c>
      <c r="H1" s="3" t="s">
        <v>25</v>
      </c>
      <c r="I1" s="22" t="s">
        <v>42</v>
      </c>
      <c r="J1" s="21" t="s">
        <v>30</v>
      </c>
      <c r="K1" s="22" t="s">
        <v>41</v>
      </c>
      <c r="L1" s="22" t="s">
        <v>43</v>
      </c>
      <c r="M1" s="22" t="s">
        <v>44</v>
      </c>
    </row>
    <row r="2" spans="2:13" x14ac:dyDescent="0.25">
      <c r="B2">
        <v>1</v>
      </c>
      <c r="C2">
        <f>IF(B2="","",B2/12)</f>
        <v>8.3333333333333329E-2</v>
      </c>
      <c r="D2">
        <f>IF(B2="","",VLOOKUP(C2,'Yield Curve Table'!N2:O4002,1,TRUE))</f>
        <v>7.4999999999999997E-2</v>
      </c>
      <c r="E2">
        <f>IF(B2="","",VLOOKUP(C2,'Yield Curve Table'!N2:O4002,2,TRUE))</f>
        <v>1.2783701164704206</v>
      </c>
      <c r="F2">
        <f>IF(B2="","",MATCH(E2,'Yield Curve Table'!O:O,0))</f>
        <v>8</v>
      </c>
      <c r="G2" cm="1">
        <f t="array" ref="G2">IF(B2="","",INDEX('Yield Curve Table'!N:N,F2+1))</f>
        <v>8.7499999999999994E-2</v>
      </c>
      <c r="H2" cm="1">
        <f t="array" ref="H2">IF(B2="","",INDEX('Yield Curve Table'!O:O,'Interest Rate Calculation'!F2+1))</f>
        <v>1.3083061784928742</v>
      </c>
      <c r="I2">
        <f>IF(B2="","",E2+((C2-D2)/(G2-E2))*(H2-E2))</f>
        <v>1.2781606333537732</v>
      </c>
      <c r="J2">
        <f t="shared" ref="J2:J66" si="0">IF(B2="","",IF(B2&lt;=240,1,IF(B2&lt;=480,2,3)))</f>
        <v>1</v>
      </c>
      <c r="K2">
        <f>IF(B2="","",IF(J2=1,I2,IF(J2=3,4.5, $I$241+(4.5-$I$241)*(B2-240)/(480-240))))</f>
        <v>1.2781606333537732</v>
      </c>
      <c r="L2">
        <f>IF(B2="","",IF(J2=2,K2*(B2-240)/(480-240)+I2*(480-B2)/(480-240),K2))</f>
        <v>1.2781606333537732</v>
      </c>
      <c r="M2">
        <f>IF(B2="","",100*((1+L2/100)^(B2/12)-1))</f>
        <v>0.10589445395787767</v>
      </c>
    </row>
    <row r="3" spans="2:13" x14ac:dyDescent="0.25">
      <c r="B3">
        <f>IF(B2=600,"",B2+1)</f>
        <v>2</v>
      </c>
      <c r="C3">
        <f>IF(B3="","",B3/12)</f>
        <v>0.16666666666666666</v>
      </c>
      <c r="D3">
        <f>IF(B3="","",VLOOKUP(C3,'Yield Curve Table'!N3:O4003,1,TRUE))</f>
        <v>0.16250000000000001</v>
      </c>
      <c r="E3">
        <f>VLOOKUP(C3,'Yield Curve Table'!N3:O4003,2,TRUE)</f>
        <v>1.4285235927653628</v>
      </c>
      <c r="F3">
        <f>IF(B3="","",MATCH(E3,'Yield Curve Table'!O:O,0))</f>
        <v>15</v>
      </c>
      <c r="G3" cm="1">
        <f t="array" ref="G3">IF(B3="","",INDEX('Yield Curve Table'!N:N,F3+1))</f>
        <v>0.17500000000000002</v>
      </c>
      <c r="H3" cm="1">
        <f t="array" ref="H3">IF(B3="","",INDEX('Yield Curve Table'!O:O,'Interest Rate Calculation'!F3+1))</f>
        <v>1.4429153609576155</v>
      </c>
      <c r="I3">
        <f t="shared" ref="I3:I66" si="1">IF(B3="","",E3+((C3-D3)/(G3-E3))*(H3-E3))</f>
        <v>1.428475755053215</v>
      </c>
      <c r="J3">
        <f t="shared" si="0"/>
        <v>1</v>
      </c>
      <c r="K3">
        <f t="shared" ref="K3:K64" si="2">IF(B3="","",IF(J3=1,I3,IF(J3=3,4.5, $I$241+(4.5-$I$241)*(B3-240)/(480-240))))</f>
        <v>1.428475755053215</v>
      </c>
      <c r="L3">
        <f>IF(B3="","",IF(J3=2,K3*(B3-240)/(480-240)+I3*(480-B3)/(480-240),K3))</f>
        <v>1.428475755053215</v>
      </c>
      <c r="M3">
        <f>IF(B3="","",100*(((1+L3/100)^(B3/12))/((1+L2/100)^(B2/12))-1))</f>
        <v>0.13064169887657684</v>
      </c>
    </row>
    <row r="4" spans="2:13" x14ac:dyDescent="0.25">
      <c r="B4">
        <f>IF(B3=600,"",B3+1)</f>
        <v>3</v>
      </c>
      <c r="C4">
        <f t="shared" ref="C4:C67" si="3">IF(B4="","",B4/12)</f>
        <v>0.25</v>
      </c>
      <c r="D4">
        <f>IF(B4="","",VLOOKUP(C4,'Yield Curve Table'!N4:O4004,1,TRUE))</f>
        <v>0.23750000000000007</v>
      </c>
      <c r="E4">
        <f>VLOOKUP(C4,'Yield Curve Table'!N4:O4004,2,TRUE)</f>
        <v>1.502220477300455</v>
      </c>
      <c r="F4">
        <f>IF(B4="","",MATCH(E4,'Yield Curve Table'!O:O,0))</f>
        <v>21</v>
      </c>
      <c r="G4" cm="1">
        <f t="array" ref="G4">IF(B4="","",INDEX('Yield Curve Table'!N:N,F4+1))</f>
        <v>0.25000000000000006</v>
      </c>
      <c r="H4" cm="1">
        <f t="array" ref="H4">IF(B4="","",INDEX('Yield Curve Table'!O:O,'Interest Rate Calculation'!F4+1))</f>
        <v>1.5121816350705175</v>
      </c>
      <c r="I4">
        <f t="shared" si="1"/>
        <v>1.502121042357182</v>
      </c>
      <c r="J4">
        <f t="shared" si="0"/>
        <v>1</v>
      </c>
      <c r="K4">
        <f t="shared" si="2"/>
        <v>1.502121042357182</v>
      </c>
      <c r="L4">
        <f t="shared" ref="L4:L66" si="4">IF(B4="","",IF(J4=2,K4*(B4-240)/(480-240)+I4*(480-B4)/(480-240),K4))</f>
        <v>1.502121042357182</v>
      </c>
      <c r="M4">
        <f t="shared" ref="M4:M67" si="5">IF(B4="","",100*(((1+L4/100)^(B4/12))/((1+L3/100)^(B3/12))-1))</f>
        <v>0.13643585806608627</v>
      </c>
    </row>
    <row r="5" spans="2:13" x14ac:dyDescent="0.25">
      <c r="B5">
        <f t="shared" ref="B5:B68" si="6">IF(B4=600,"",B4+1)</f>
        <v>4</v>
      </c>
      <c r="C5">
        <f t="shared" si="3"/>
        <v>0.33333333333333331</v>
      </c>
      <c r="D5">
        <f>IF(B5="","",VLOOKUP(C5,'Yield Curve Table'!N5:O4005,1,TRUE))</f>
        <v>0.32500000000000012</v>
      </c>
      <c r="E5">
        <f>VLOOKUP(C5,'Yield Curve Table'!N5:O4005,2,TRUE)</f>
        <v>1.5631327752301041</v>
      </c>
      <c r="F5">
        <f>IF(B5="","",MATCH(E5,'Yield Curve Table'!O:O,0))</f>
        <v>28</v>
      </c>
      <c r="G5" cm="1">
        <f t="array" ref="G5">IF(B5="","",INDEX('Yield Curve Table'!N:N,F5+1))</f>
        <v>0.33750000000000013</v>
      </c>
      <c r="H5" cm="1">
        <f t="array" ref="H5">IF(B5="","",INDEX('Yield Curve Table'!O:O,'Interest Rate Calculation'!F5+1))</f>
        <v>1.570461946924373</v>
      </c>
      <c r="I5">
        <f t="shared" si="1"/>
        <v>1.5630829426603328</v>
      </c>
      <c r="J5">
        <f t="shared" si="0"/>
        <v>1</v>
      </c>
      <c r="K5">
        <f t="shared" si="2"/>
        <v>1.5630829426603328</v>
      </c>
      <c r="L5">
        <f t="shared" si="4"/>
        <v>1.5630829426603328</v>
      </c>
      <c r="M5">
        <f t="shared" si="5"/>
        <v>0.14436391549541572</v>
      </c>
    </row>
    <row r="6" spans="2:13" x14ac:dyDescent="0.25">
      <c r="B6">
        <f t="shared" si="6"/>
        <v>5</v>
      </c>
      <c r="C6">
        <f t="shared" si="3"/>
        <v>0.41666666666666669</v>
      </c>
      <c r="D6">
        <f>IF(B6="","",VLOOKUP(C6,'Yield Curve Table'!N6:O4006,1,TRUE))</f>
        <v>0.4125000000000002</v>
      </c>
      <c r="E6">
        <f>VLOOKUP(C6,'Yield Curve Table'!N6:O4006,2,TRUE)</f>
        <v>1.6094321959831228</v>
      </c>
      <c r="F6">
        <f>IF(B6="","",MATCH(E6,'Yield Curve Table'!O:O,0))</f>
        <v>35</v>
      </c>
      <c r="G6" cm="1">
        <f t="array" ref="G6">IF(B6="","",INDEX('Yield Curve Table'!N:N,F6+1))</f>
        <v>0.42500000000000021</v>
      </c>
      <c r="H6" cm="1">
        <f t="array" ref="H6">IF(B6="","",INDEX('Yield Curve Table'!O:O,'Interest Rate Calculation'!F6+1))</f>
        <v>1.6152296414267908</v>
      </c>
      <c r="I6">
        <f t="shared" si="1"/>
        <v>1.6094118013815881</v>
      </c>
      <c r="J6">
        <f t="shared" si="0"/>
        <v>1</v>
      </c>
      <c r="K6">
        <f>IF(B6="","",IF(J6=1,I6,IF(J6=3,4.5, $I$241+(4.5-$I$241)*(B6-240)/(480-240))))</f>
        <v>1.6094118013815881</v>
      </c>
      <c r="L6">
        <f t="shared" si="4"/>
        <v>1.6094118013815881</v>
      </c>
      <c r="M6">
        <f t="shared" si="5"/>
        <v>0.14836160109639174</v>
      </c>
    </row>
    <row r="7" spans="2:13" x14ac:dyDescent="0.25">
      <c r="B7">
        <f t="shared" si="6"/>
        <v>6</v>
      </c>
      <c r="C7">
        <f t="shared" si="3"/>
        <v>0.5</v>
      </c>
      <c r="D7">
        <f>IF(B7="","",VLOOKUP(C7,'Yield Curve Table'!N7:O4007,1,TRUE))</f>
        <v>0.48750000000000027</v>
      </c>
      <c r="E7">
        <f>VLOOKUP(C7,'Yield Curve Table'!N7:O4007,2,TRUE)</f>
        <v>1.6418740992247096</v>
      </c>
      <c r="F7">
        <f>IF(B7="","",MATCH(E7,'Yield Curve Table'!O:O,0))</f>
        <v>41</v>
      </c>
      <c r="G7" cm="1">
        <f t="array" ref="G7">IF(B7="","",INDEX('Yield Curve Table'!N:N,F7+1))</f>
        <v>0.50000000000000022</v>
      </c>
      <c r="H7" cm="1">
        <f t="array" ref="H7">IF(B7="","",INDEX('Yield Curve Table'!O:O,'Interest Rate Calculation'!F7+1))</f>
        <v>1.6467908175352588</v>
      </c>
      <c r="I7">
        <f t="shared" si="1"/>
        <v>1.6418202763217087</v>
      </c>
      <c r="J7">
        <f t="shared" si="0"/>
        <v>1</v>
      </c>
      <c r="K7">
        <f t="shared" si="2"/>
        <v>1.6418202763217087</v>
      </c>
      <c r="L7">
        <f t="shared" si="4"/>
        <v>1.6418202763217087</v>
      </c>
      <c r="M7">
        <f t="shared" si="5"/>
        <v>0.14910592432506586</v>
      </c>
    </row>
    <row r="8" spans="2:13" x14ac:dyDescent="0.25">
      <c r="B8">
        <f t="shared" si="6"/>
        <v>7</v>
      </c>
      <c r="C8">
        <f t="shared" si="3"/>
        <v>0.58333333333333337</v>
      </c>
      <c r="D8">
        <f>IF(B8="","",VLOOKUP(C8,'Yield Curve Table'!N8:O4008,1,TRUE))</f>
        <v>0.57499999999999996</v>
      </c>
      <c r="E8">
        <f>VLOOKUP(C8,'Yield Curve Table'!N8:O4008,2,TRUE)</f>
        <v>1.6739325867445145</v>
      </c>
      <c r="F8">
        <f>IF(B8="","",MATCH(E8,'Yield Curve Table'!O:O,0))</f>
        <v>48</v>
      </c>
      <c r="G8" cm="1">
        <f t="array" ref="G8">IF(B8="","",INDEX('Yield Curve Table'!N:N,F8+1))</f>
        <v>0.58749999999999991</v>
      </c>
      <c r="H8" cm="1">
        <f t="array" ref="H8">IF(B8="","",INDEX('Yield Curve Table'!O:O,'Interest Rate Calculation'!F8+1))</f>
        <v>1.6781090917984256</v>
      </c>
      <c r="I8">
        <f t="shared" si="1"/>
        <v>1.6739005514307663</v>
      </c>
      <c r="J8">
        <f t="shared" si="0"/>
        <v>1</v>
      </c>
      <c r="K8">
        <f t="shared" si="2"/>
        <v>1.6739005514307663</v>
      </c>
      <c r="L8">
        <f t="shared" si="4"/>
        <v>1.6739005514307663</v>
      </c>
      <c r="M8">
        <f t="shared" si="5"/>
        <v>0.15423447374502963</v>
      </c>
    </row>
    <row r="9" spans="2:13" x14ac:dyDescent="0.25">
      <c r="B9">
        <f t="shared" si="6"/>
        <v>8</v>
      </c>
      <c r="C9">
        <f t="shared" si="3"/>
        <v>0.66666666666666663</v>
      </c>
      <c r="D9">
        <f>IF(B9="","",VLOOKUP(C9,'Yield Curve Table'!N9:O4009,1,TRUE))</f>
        <v>0.66249999999999964</v>
      </c>
      <c r="E9">
        <f>VLOOKUP(C9,'Yield Curve Table'!N9:O4009,2,TRUE)</f>
        <v>1.7014411171581543</v>
      </c>
      <c r="F9">
        <f>IF(B9="","",MATCH(E9,'Yield Curve Table'!O:O,0))</f>
        <v>55</v>
      </c>
      <c r="G9" cm="1">
        <f t="array" ref="G9">IF(B9="","",INDEX('Yield Curve Table'!N:N,F9+1))</f>
        <v>0.6749999999999996</v>
      </c>
      <c r="H9" cm="1">
        <f t="array" ref="H9">IF(B9="","",INDEX('Yield Curve Table'!O:O,'Interest Rate Calculation'!F9+1))</f>
        <v>1.7050711293891143</v>
      </c>
      <c r="I9">
        <f t="shared" si="1"/>
        <v>1.7014263817284161</v>
      </c>
      <c r="J9">
        <f t="shared" si="0"/>
        <v>1</v>
      </c>
      <c r="K9">
        <f t="shared" si="2"/>
        <v>1.7014263817284161</v>
      </c>
      <c r="L9">
        <f t="shared" si="4"/>
        <v>1.7014263817284161</v>
      </c>
      <c r="M9">
        <f t="shared" si="5"/>
        <v>0.15650544327410199</v>
      </c>
    </row>
    <row r="10" spans="2:13" x14ac:dyDescent="0.25">
      <c r="B10">
        <f t="shared" si="6"/>
        <v>9</v>
      </c>
      <c r="C10">
        <f t="shared" si="3"/>
        <v>0.75</v>
      </c>
      <c r="D10">
        <f>IF(B10="","",VLOOKUP(C10,'Yield Curve Table'!N10:O4010,1,TRUE))</f>
        <v>0.74999999999999933</v>
      </c>
      <c r="E10">
        <f>VLOOKUP(C10,'Yield Curve Table'!N10:O4010,2,TRUE)</f>
        <v>1.7255321415298641</v>
      </c>
      <c r="F10">
        <f>IF(B10="","",MATCH(E10,'Yield Curve Table'!O:O,0))</f>
        <v>62</v>
      </c>
      <c r="G10" cm="1">
        <f t="array" ref="G10">IF(B10="","",INDEX('Yield Curve Table'!N:N,F10+1))</f>
        <v>0.76249999999999929</v>
      </c>
      <c r="H10" cm="1">
        <f t="array" ref="H10">IF(B10="","",INDEX('Yield Curve Table'!O:O,'Interest Rate Calculation'!F10+1))</f>
        <v>1.7287421319687892</v>
      </c>
      <c r="I10">
        <f t="shared" si="1"/>
        <v>1.7255321415298641</v>
      </c>
      <c r="J10">
        <f t="shared" si="0"/>
        <v>1</v>
      </c>
      <c r="K10">
        <f t="shared" si="2"/>
        <v>1.7255321415298641</v>
      </c>
      <c r="L10">
        <f t="shared" si="4"/>
        <v>1.7255321415298641</v>
      </c>
      <c r="M10">
        <f t="shared" si="5"/>
        <v>0.15849307389177447</v>
      </c>
    </row>
    <row r="11" spans="2:13" x14ac:dyDescent="0.25">
      <c r="B11">
        <f t="shared" si="6"/>
        <v>10</v>
      </c>
      <c r="C11">
        <f t="shared" si="3"/>
        <v>0.83333333333333337</v>
      </c>
      <c r="D11">
        <f>IF(B11="","",VLOOKUP(C11,'Yield Curve Table'!N11:O4011,1,TRUE))</f>
        <v>0.82499999999999907</v>
      </c>
      <c r="E11">
        <f>VLOOKUP(C11,'Yield Curve Table'!N11:O4011,2,TRUE)</f>
        <v>1.7440413784478639</v>
      </c>
      <c r="F11">
        <f>IF(B11="","",MATCH(E11,'Yield Curve Table'!O:O,0))</f>
        <v>68</v>
      </c>
      <c r="G11" cm="1">
        <f t="array" ref="G11">IF(B11="","",INDEX('Yield Curve Table'!N:N,F11+1))</f>
        <v>0.83749999999999902</v>
      </c>
      <c r="H11" cm="1">
        <f t="array" ref="H11">IF(B11="","",INDEX('Yield Curve Table'!O:O,'Interest Rate Calculation'!F11+1))</f>
        <v>1.7469617342320576</v>
      </c>
      <c r="I11">
        <f t="shared" si="1"/>
        <v>1.744014533232874</v>
      </c>
      <c r="J11">
        <f t="shared" si="0"/>
        <v>1</v>
      </c>
      <c r="K11">
        <f t="shared" si="2"/>
        <v>1.744014533232874</v>
      </c>
      <c r="L11">
        <f t="shared" si="4"/>
        <v>1.744014533232874</v>
      </c>
      <c r="M11">
        <f t="shared" si="5"/>
        <v>0.15783160826472464</v>
      </c>
    </row>
    <row r="12" spans="2:13" x14ac:dyDescent="0.25">
      <c r="B12">
        <f t="shared" si="6"/>
        <v>11</v>
      </c>
      <c r="C12">
        <f t="shared" si="3"/>
        <v>0.91666666666666663</v>
      </c>
      <c r="D12">
        <f>IF(B12="","",VLOOKUP(C12,'Yield Curve Table'!N12:O4012,1,TRUE))</f>
        <v>0.91249999999999876</v>
      </c>
      <c r="E12">
        <f>VLOOKUP(C12,'Yield Curve Table'!N12:O4012,2,TRUE)</f>
        <v>1.7636176510173496</v>
      </c>
      <c r="F12">
        <f>IF(B12="","",MATCH(E12,'Yield Curve Table'!O:O,0))</f>
        <v>75</v>
      </c>
      <c r="G12" cm="1">
        <f t="array" ref="G12">IF(B12="","",INDEX('Yield Curve Table'!N:N,F12+1))</f>
        <v>0.92499999999999871</v>
      </c>
      <c r="H12" cm="1">
        <f t="array" ref="H12">IF(B12="","",INDEX('Yield Curve Table'!O:O,'Interest Rate Calculation'!F12+1))</f>
        <v>1.7662598686465818</v>
      </c>
      <c r="I12">
        <f t="shared" si="1"/>
        <v>1.7636045231752293</v>
      </c>
      <c r="J12">
        <f t="shared" si="0"/>
        <v>1</v>
      </c>
      <c r="K12">
        <f t="shared" si="2"/>
        <v>1.7636045231752293</v>
      </c>
      <c r="L12">
        <f t="shared" si="4"/>
        <v>1.7636045231752293</v>
      </c>
      <c r="M12">
        <f t="shared" si="5"/>
        <v>0.16186059346277037</v>
      </c>
    </row>
    <row r="13" spans="2:13" x14ac:dyDescent="0.25">
      <c r="B13">
        <f t="shared" si="6"/>
        <v>12</v>
      </c>
      <c r="C13">
        <f t="shared" si="3"/>
        <v>1</v>
      </c>
      <c r="D13">
        <f>IF(B13="","",VLOOKUP(C13,'Yield Curve Table'!N13:O4013,1,TRUE))</f>
        <v>0.99999999999999845</v>
      </c>
      <c r="E13">
        <f>VLOOKUP(C13,'Yield Curve Table'!N13:O4013,2,TRUE)</f>
        <v>1.7813999999999999</v>
      </c>
      <c r="F13">
        <f>IF(B13="","",MATCH(E13,'Yield Curve Table'!O:O,0))</f>
        <v>82</v>
      </c>
      <c r="G13" cm="1">
        <f t="array" ref="G13">IF(B13="","",INDEX('Yield Curve Table'!N:N,F13+1))</f>
        <v>1.0124999999999984</v>
      </c>
      <c r="H13" cm="1">
        <f t="array" ref="H13">IF(B13="","",INDEX('Yield Curve Table'!O:O,'Interest Rate Calculation'!F13+1))</f>
        <v>1.7838124533837196</v>
      </c>
      <c r="I13">
        <f t="shared" si="1"/>
        <v>1.7813999999999999</v>
      </c>
      <c r="J13">
        <f t="shared" si="0"/>
        <v>1</v>
      </c>
      <c r="K13">
        <f t="shared" si="2"/>
        <v>1.7813999999999999</v>
      </c>
      <c r="L13">
        <f t="shared" si="4"/>
        <v>1.7813999999999999</v>
      </c>
      <c r="M13">
        <f t="shared" si="5"/>
        <v>0.16330486579263503</v>
      </c>
    </row>
    <row r="14" spans="2:13" x14ac:dyDescent="0.25">
      <c r="B14">
        <f t="shared" si="6"/>
        <v>13</v>
      </c>
      <c r="C14">
        <f t="shared" si="3"/>
        <v>1.0833333333333333</v>
      </c>
      <c r="D14">
        <f>IF(B14="","",VLOOKUP(C14,'Yield Curve Table'!N14:O4014,1,TRUE))</f>
        <v>1.0749999999999982</v>
      </c>
      <c r="E14">
        <f>VLOOKUP(C14,'Yield Curve Table'!N14:O4014,2,TRUE)</f>
        <v>1.7954446724787632</v>
      </c>
      <c r="F14">
        <f>IF(B14="","",MATCH(E14,'Yield Curve Table'!O:O,0))</f>
        <v>88</v>
      </c>
      <c r="G14" cm="1">
        <f t="array" ref="G14">IF(B14="","",INDEX('Yield Curve Table'!N:N,F14+1))</f>
        <v>1.0874999999999981</v>
      </c>
      <c r="H14" cm="1">
        <f t="array" ref="H14">IF(B14="","",INDEX('Yield Curve Table'!O:O,'Interest Rate Calculation'!F14+1))</f>
        <v>1.797689784189052</v>
      </c>
      <c r="I14">
        <f t="shared" si="1"/>
        <v>1.795418244899067</v>
      </c>
      <c r="J14">
        <f t="shared" si="0"/>
        <v>1</v>
      </c>
      <c r="K14">
        <f t="shared" si="2"/>
        <v>1.795418244899067</v>
      </c>
      <c r="L14">
        <f t="shared" si="4"/>
        <v>1.795418244899067</v>
      </c>
      <c r="M14">
        <f t="shared" si="5"/>
        <v>0.1621942531527365</v>
      </c>
    </row>
    <row r="15" spans="2:13" x14ac:dyDescent="0.25">
      <c r="B15">
        <f t="shared" si="6"/>
        <v>14</v>
      </c>
      <c r="C15">
        <f t="shared" si="3"/>
        <v>1.1666666666666667</v>
      </c>
      <c r="D15">
        <f>IF(B15="","",VLOOKUP(C15,'Yield Curve Table'!N15:O4015,1,TRUE))</f>
        <v>1.1624999999999979</v>
      </c>
      <c r="E15">
        <f>VLOOKUP(C15,'Yield Curve Table'!N15:O4015,2,TRUE)</f>
        <v>1.8106412491166943</v>
      </c>
      <c r="F15">
        <f>IF(B15="","",MATCH(E15,'Yield Curve Table'!O:O,0))</f>
        <v>95</v>
      </c>
      <c r="G15" cm="1">
        <f t="array" ref="G15">IF(B15="","",INDEX('Yield Curve Table'!N:N,F15+1))</f>
        <v>1.1749999999999978</v>
      </c>
      <c r="H15" cm="1">
        <f t="array" ref="H15">IF(B15="","",INDEX('Yield Curve Table'!O:O,'Interest Rate Calculation'!F15+1))</f>
        <v>1.8127182742631667</v>
      </c>
      <c r="I15">
        <f t="shared" si="1"/>
        <v>1.8106276340917795</v>
      </c>
      <c r="J15">
        <f t="shared" si="0"/>
        <v>1</v>
      </c>
      <c r="K15">
        <f t="shared" si="2"/>
        <v>1.8106276340917795</v>
      </c>
      <c r="L15">
        <f t="shared" si="4"/>
        <v>1.8106276340917795</v>
      </c>
      <c r="M15">
        <f t="shared" si="5"/>
        <v>0.16585832733857497</v>
      </c>
    </row>
    <row r="16" spans="2:13" x14ac:dyDescent="0.25">
      <c r="B16">
        <f t="shared" si="6"/>
        <v>15</v>
      </c>
      <c r="C16">
        <f t="shared" si="3"/>
        <v>1.25</v>
      </c>
      <c r="D16">
        <f>IF(B16="","",VLOOKUP(C16,'Yield Curve Table'!N16:O4016,1,TRUE))</f>
        <v>1.2499999999999976</v>
      </c>
      <c r="E16">
        <f>VLOOKUP(C16,'Yield Curve Table'!N16:O4016,2,TRUE)</f>
        <v>1.8247344776652192</v>
      </c>
      <c r="F16">
        <f>IF(B16="","",MATCH(E16,'Yield Curve Table'!O:O,0))</f>
        <v>102</v>
      </c>
      <c r="G16" cm="1">
        <f t="array" ref="G16">IF(B16="","",INDEX('Yield Curve Table'!N:N,F16+1))</f>
        <v>1.2624999999999975</v>
      </c>
      <c r="H16" cm="1">
        <f t="array" ref="H16">IF(B16="","",INDEX('Yield Curve Table'!O:O,'Interest Rate Calculation'!F16+1))</f>
        <v>1.8266668319169046</v>
      </c>
      <c r="I16">
        <f t="shared" si="1"/>
        <v>1.8247344776652192</v>
      </c>
      <c r="J16">
        <f t="shared" si="0"/>
        <v>1</v>
      </c>
      <c r="K16">
        <f t="shared" si="2"/>
        <v>1.8247344776652192</v>
      </c>
      <c r="L16">
        <f t="shared" si="4"/>
        <v>1.8247344776652192</v>
      </c>
      <c r="M16">
        <f t="shared" si="5"/>
        <v>0.16699395021970709</v>
      </c>
    </row>
    <row r="17" spans="2:13" x14ac:dyDescent="0.25">
      <c r="B17">
        <f t="shared" si="6"/>
        <v>16</v>
      </c>
      <c r="C17">
        <f t="shared" si="3"/>
        <v>1.3333333333333333</v>
      </c>
      <c r="D17">
        <f>IF(B17="","",VLOOKUP(C17,'Yield Curve Table'!N17:O4017,1,TRUE))</f>
        <v>1.3249999999999973</v>
      </c>
      <c r="E17">
        <f>VLOOKUP(C17,'Yield Curve Table'!N17:O4017,2,TRUE)</f>
        <v>1.8360502996228953</v>
      </c>
      <c r="F17">
        <f>IF(B17="","",MATCH(E17,'Yield Curve Table'!O:O,0))</f>
        <v>108</v>
      </c>
      <c r="G17" cm="1">
        <f t="array" ref="G17">IF(B17="","",INDEX('Yield Curve Table'!N:N,F17+1))</f>
        <v>1.3374999999999972</v>
      </c>
      <c r="H17" cm="1">
        <f t="array" ref="H17">IF(B17="","",INDEX('Yield Curve Table'!O:O,'Interest Rate Calculation'!F17+1))</f>
        <v>1.837873787198834</v>
      </c>
      <c r="I17">
        <f t="shared" si="1"/>
        <v>1.8360198197900459</v>
      </c>
      <c r="J17">
        <f t="shared" si="0"/>
        <v>1</v>
      </c>
      <c r="K17">
        <f t="shared" si="2"/>
        <v>1.8360198197900459</v>
      </c>
      <c r="L17">
        <f t="shared" si="4"/>
        <v>1.8360198197900459</v>
      </c>
      <c r="M17">
        <f t="shared" si="5"/>
        <v>0.16560412601764884</v>
      </c>
    </row>
    <row r="18" spans="2:13" x14ac:dyDescent="0.25">
      <c r="B18">
        <f t="shared" si="6"/>
        <v>17</v>
      </c>
      <c r="C18">
        <f t="shared" si="3"/>
        <v>1.4166666666666667</v>
      </c>
      <c r="D18">
        <f>IF(B18="","",VLOOKUP(C18,'Yield Curve Table'!N18:O4018,1,TRUE))</f>
        <v>1.412499999999997</v>
      </c>
      <c r="E18">
        <f>VLOOKUP(C18,'Yield Curve Table'!N18:O4018,2,TRUE)</f>
        <v>1.8484691419402683</v>
      </c>
      <c r="F18">
        <f>IF(B18="","",MATCH(E18,'Yield Curve Table'!O:O,0))</f>
        <v>115</v>
      </c>
      <c r="G18" cm="1">
        <f t="array" ref="G18">IF(B18="","",INDEX('Yield Curve Table'!N:N,F18+1))</f>
        <v>1.4249999999999969</v>
      </c>
      <c r="H18" cm="1">
        <f t="array" ref="H18">IF(B18="","",INDEX('Yield Curve Table'!O:O,'Interest Rate Calculation'!F18+1))</f>
        <v>1.850180166224543</v>
      </c>
      <c r="I18">
        <f t="shared" si="1"/>
        <v>1.8484523065509919</v>
      </c>
      <c r="J18">
        <f t="shared" si="0"/>
        <v>1</v>
      </c>
      <c r="K18">
        <f t="shared" si="2"/>
        <v>1.8484523065509919</v>
      </c>
      <c r="L18">
        <f t="shared" si="4"/>
        <v>1.8484523065509919</v>
      </c>
      <c r="M18">
        <f t="shared" si="5"/>
        <v>0.16905086187977147</v>
      </c>
    </row>
    <row r="19" spans="2:13" x14ac:dyDescent="0.25">
      <c r="B19">
        <f t="shared" si="6"/>
        <v>18</v>
      </c>
      <c r="C19">
        <f t="shared" si="3"/>
        <v>1.5</v>
      </c>
      <c r="D19">
        <f>IF(B19="","",VLOOKUP(C19,'Yield Curve Table'!N19:O4019,1,TRUE))</f>
        <v>1.4999999999999967</v>
      </c>
      <c r="E19">
        <f>VLOOKUP(C19,'Yield Curve Table'!N19:O4019,2,TRUE)</f>
        <v>1.8601413239946052</v>
      </c>
      <c r="F19">
        <f>IF(B19="","",MATCH(E19,'Yield Curve Table'!O:O,0))</f>
        <v>122</v>
      </c>
      <c r="G19" cm="1">
        <f t="array" ref="G19">IF(B19="","",INDEX('Yield Curve Table'!N:N,F19+1))</f>
        <v>1.5124999999999966</v>
      </c>
      <c r="H19" cm="1">
        <f t="array" ref="H19">IF(B19="","",INDEX('Yield Curve Table'!O:O,'Interest Rate Calculation'!F19+1))</f>
        <v>1.861752951501219</v>
      </c>
      <c r="I19">
        <f t="shared" si="1"/>
        <v>1.8601413239946052</v>
      </c>
      <c r="J19">
        <f t="shared" si="0"/>
        <v>1</v>
      </c>
      <c r="K19">
        <f t="shared" si="2"/>
        <v>1.8601413239946052</v>
      </c>
      <c r="L19">
        <f t="shared" si="4"/>
        <v>1.8601413239946052</v>
      </c>
      <c r="M19">
        <f t="shared" si="5"/>
        <v>0.16998998065058668</v>
      </c>
    </row>
    <row r="20" spans="2:13" x14ac:dyDescent="0.25">
      <c r="B20">
        <f t="shared" si="6"/>
        <v>19</v>
      </c>
      <c r="C20">
        <f t="shared" si="3"/>
        <v>1.5833333333333333</v>
      </c>
      <c r="D20">
        <f>IF(B20="","",VLOOKUP(C20,'Yield Curve Table'!N20:O4020,1,TRUE))</f>
        <v>1.5749999999999964</v>
      </c>
      <c r="E20">
        <f>VLOOKUP(C20,'Yield Curve Table'!N20:O4020,2,TRUE)</f>
        <v>1.869616373876309</v>
      </c>
      <c r="F20">
        <f>IF(B20="","",MATCH(E20,'Yield Curve Table'!O:O,0))</f>
        <v>128</v>
      </c>
      <c r="G20" cm="1">
        <f t="array" ref="G20">IF(B20="","",INDEX('Yield Curve Table'!N:N,F20+1))</f>
        <v>1.5874999999999964</v>
      </c>
      <c r="H20" cm="1">
        <f t="array" ref="H20">IF(B20="","",INDEX('Yield Curve Table'!O:O,'Interest Rate Calculation'!F20+1))</f>
        <v>1.8711515597365902</v>
      </c>
      <c r="I20">
        <f t="shared" si="1"/>
        <v>1.8695710265775096</v>
      </c>
      <c r="J20">
        <f t="shared" si="0"/>
        <v>1</v>
      </c>
      <c r="K20">
        <f t="shared" si="2"/>
        <v>1.8695710265775096</v>
      </c>
      <c r="L20">
        <f t="shared" si="4"/>
        <v>1.8695710265775096</v>
      </c>
      <c r="M20">
        <f t="shared" si="5"/>
        <v>0.16838633158535732</v>
      </c>
    </row>
    <row r="21" spans="2:13" x14ac:dyDescent="0.25">
      <c r="B21">
        <f t="shared" si="6"/>
        <v>20</v>
      </c>
      <c r="C21">
        <f t="shared" si="3"/>
        <v>1.6666666666666667</v>
      </c>
      <c r="D21">
        <f>IF(B21="","",VLOOKUP(C21,'Yield Curve Table'!N21:O4021,1,TRUE))</f>
        <v>1.6624999999999961</v>
      </c>
      <c r="E21">
        <f>VLOOKUP(C21,'Yield Curve Table'!N21:O4021,2,TRUE)</f>
        <v>1.8801162282469965</v>
      </c>
      <c r="F21">
        <f>IF(B21="","",MATCH(E21,'Yield Curve Table'!O:O,0))</f>
        <v>135</v>
      </c>
      <c r="G21" cm="1">
        <f t="array" ref="G21">IF(B21="","",INDEX('Yield Curve Table'!N:N,F21+1))</f>
        <v>1.674999999999996</v>
      </c>
      <c r="H21" cm="1">
        <f t="array" ref="H21">IF(B21="","",INDEX('Yield Curve Table'!O:O,'Interest Rate Calculation'!F21+1))</f>
        <v>1.8815709166967989</v>
      </c>
      <c r="I21">
        <f t="shared" si="1"/>
        <v>1.8800866781625103</v>
      </c>
      <c r="J21">
        <f t="shared" si="0"/>
        <v>1</v>
      </c>
      <c r="K21">
        <f t="shared" si="2"/>
        <v>1.8800866781625103</v>
      </c>
      <c r="L21">
        <f t="shared" si="4"/>
        <v>1.8800866781625103</v>
      </c>
      <c r="M21">
        <f t="shared" si="5"/>
        <v>0.17170991529520396</v>
      </c>
    </row>
    <row r="22" spans="2:13" x14ac:dyDescent="0.25">
      <c r="B22">
        <f t="shared" si="6"/>
        <v>21</v>
      </c>
      <c r="C22">
        <f t="shared" si="3"/>
        <v>1.75</v>
      </c>
      <c r="D22">
        <f>IF(B22="","",VLOOKUP(C22,'Yield Curve Table'!N22:O4022,1,TRUE))</f>
        <v>1.7499999999999958</v>
      </c>
      <c r="E22">
        <f>VLOOKUP(C22,'Yield Curve Table'!N22:O4022,2,TRUE)</f>
        <v>1.8900773860170588</v>
      </c>
      <c r="F22">
        <f>IF(B22="","",MATCH(E22,'Yield Curve Table'!O:O,0))</f>
        <v>142</v>
      </c>
      <c r="G22" cm="1">
        <f t="array" ref="G22">IF(B22="","",INDEX('Yield Curve Table'!N:N,F22+1))</f>
        <v>1.7624999999999957</v>
      </c>
      <c r="H22" cm="1">
        <f t="array" ref="H22">IF(B22="","",INDEX('Yield Curve Table'!O:O,'Interest Rate Calculation'!F22+1))</f>
        <v>1.891459598257772</v>
      </c>
      <c r="I22">
        <f t="shared" si="1"/>
        <v>1.8900773860170588</v>
      </c>
      <c r="J22">
        <f t="shared" si="0"/>
        <v>1</v>
      </c>
      <c r="K22">
        <f t="shared" si="2"/>
        <v>1.8900773860170588</v>
      </c>
      <c r="L22">
        <f t="shared" si="4"/>
        <v>1.8900773860170588</v>
      </c>
      <c r="M22">
        <f t="shared" si="5"/>
        <v>0.17252820375450728</v>
      </c>
    </row>
    <row r="23" spans="2:13" x14ac:dyDescent="0.25">
      <c r="B23">
        <f t="shared" si="6"/>
        <v>22</v>
      </c>
      <c r="C23">
        <f t="shared" si="3"/>
        <v>1.8333333333333333</v>
      </c>
      <c r="D23">
        <f>IF(B23="","",VLOOKUP(C23,'Yield Curve Table'!N23:O4023,1,TRUE))</f>
        <v>1.8249999999999955</v>
      </c>
      <c r="E23">
        <f>VLOOKUP(C23,'Yield Curve Table'!N23:O4023,2,TRUE)</f>
        <v>1.8982268334820906</v>
      </c>
      <c r="F23">
        <f>IF(B23="","",MATCH(E23,'Yield Curve Table'!O:O,0))</f>
        <v>148</v>
      </c>
      <c r="G23" cm="1">
        <f t="array" ref="G23">IF(B23="","",INDEX('Yield Curve Table'!N:N,F23+1))</f>
        <v>1.8374999999999955</v>
      </c>
      <c r="H23" cm="1">
        <f t="array" ref="H23">IF(B23="","",INDEX('Yield Curve Table'!O:O,'Interest Rate Calculation'!F23+1))</f>
        <v>1.8995524358987623</v>
      </c>
      <c r="I23">
        <f t="shared" si="1"/>
        <v>1.8980449256470828</v>
      </c>
      <c r="J23">
        <f t="shared" si="0"/>
        <v>1</v>
      </c>
      <c r="K23">
        <f t="shared" si="2"/>
        <v>1.8980449256470828</v>
      </c>
      <c r="L23">
        <f t="shared" si="4"/>
        <v>1.8980449256470828</v>
      </c>
      <c r="M23">
        <f t="shared" si="5"/>
        <v>0.17051729192940623</v>
      </c>
    </row>
    <row r="24" spans="2:13" x14ac:dyDescent="0.25">
      <c r="B24">
        <f t="shared" si="6"/>
        <v>23</v>
      </c>
      <c r="C24">
        <f t="shared" si="3"/>
        <v>1.9166666666666667</v>
      </c>
      <c r="D24">
        <f>IF(B24="","",VLOOKUP(C24,'Yield Curve Table'!N24:O4024,1,TRUE))</f>
        <v>1.9124999999999952</v>
      </c>
      <c r="E24">
        <f>VLOOKUP(C24,'Yield Curve Table'!N24:O4024,2,TRUE)</f>
        <v>1.9073214718807427</v>
      </c>
      <c r="F24">
        <f>IF(B24="","",MATCH(E24,'Yield Curve Table'!O:O,0))</f>
        <v>155</v>
      </c>
      <c r="G24" cm="1">
        <f t="array" ref="G24">IF(B24="","",INDEX('Yield Curve Table'!N:N,F24+1))</f>
        <v>1.9249999999999952</v>
      </c>
      <c r="H24" cm="1">
        <f t="array" ref="H24">IF(B24="","",INDEX('Yield Curve Table'!O:O,'Interest Rate Calculation'!F24+1))</f>
        <v>1.9085866229350585</v>
      </c>
      <c r="I24">
        <f t="shared" si="1"/>
        <v>1.9076196563614169</v>
      </c>
      <c r="J24">
        <f t="shared" si="0"/>
        <v>1</v>
      </c>
      <c r="K24">
        <f t="shared" si="2"/>
        <v>1.9076196563614169</v>
      </c>
      <c r="L24">
        <f t="shared" si="4"/>
        <v>1.9076196563614169</v>
      </c>
      <c r="M24">
        <f t="shared" si="5"/>
        <v>0.17484963772551598</v>
      </c>
    </row>
    <row r="25" spans="2:13" x14ac:dyDescent="0.25">
      <c r="B25">
        <f t="shared" si="6"/>
        <v>24</v>
      </c>
      <c r="C25">
        <f t="shared" si="3"/>
        <v>2</v>
      </c>
      <c r="D25">
        <f>IF(B25="","",VLOOKUP(C25,'Yield Curve Table'!N25:O4025,1,TRUE))</f>
        <v>1.9999999999999949</v>
      </c>
      <c r="E25">
        <f>VLOOKUP(C25,'Yield Curve Table'!N25:O4025,2,TRUE)</f>
        <v>1.9160091824647409</v>
      </c>
      <c r="F25">
        <f>IF(B25="","",MATCH(E25,'Yield Curve Table'!O:O,0))</f>
        <v>162</v>
      </c>
      <c r="G25" cm="1">
        <f t="array" ref="G25">IF(B25="","",INDEX('Yield Curve Table'!N:N,F25+1))</f>
        <v>2.0124999999999948</v>
      </c>
      <c r="H25" cm="1">
        <f t="array" ref="H25">IF(B25="","",INDEX('Yield Curve Table'!O:O,'Interest Rate Calculation'!F25+1))</f>
        <v>1.9172191552263145</v>
      </c>
      <c r="I25">
        <f t="shared" si="1"/>
        <v>1.9160091824647409</v>
      </c>
      <c r="J25">
        <f t="shared" si="0"/>
        <v>1</v>
      </c>
      <c r="K25">
        <f t="shared" si="2"/>
        <v>1.9160091824647409</v>
      </c>
      <c r="L25">
        <f t="shared" si="4"/>
        <v>1.9160091824647409</v>
      </c>
      <c r="M25">
        <f t="shared" si="5"/>
        <v>0.17408670146001892</v>
      </c>
    </row>
    <row r="26" spans="2:13" x14ac:dyDescent="0.25">
      <c r="B26">
        <f t="shared" si="6"/>
        <v>25</v>
      </c>
      <c r="C26">
        <f t="shared" si="3"/>
        <v>2.0833333333333335</v>
      </c>
      <c r="D26">
        <f>IF(B26="","",VLOOKUP(C26,'Yield Curve Table'!N26:O4026,1,TRUE))</f>
        <v>2.0749999999999957</v>
      </c>
      <c r="E26">
        <f>VLOOKUP(C26,'Yield Curve Table'!N26:O4026,2,TRUE)</f>
        <v>1.9231584560451727</v>
      </c>
      <c r="F26">
        <f>IF(B26="","",MATCH(E26,'Yield Curve Table'!O:O,0))</f>
        <v>168</v>
      </c>
      <c r="G26" cm="1">
        <f t="array" ref="G26">IF(B26="","",INDEX('Yield Curve Table'!N:N,F26+1))</f>
        <v>2.0874999999999959</v>
      </c>
      <c r="H26" cm="1">
        <f t="array" ref="H26">IF(B26="","",INDEX('Yield Curve Table'!O:O,'Interest Rate Calculation'!F26+1))</f>
        <v>1.9243248259176657</v>
      </c>
      <c r="I26">
        <f t="shared" si="1"/>
        <v>1.923217599635427</v>
      </c>
      <c r="J26">
        <f t="shared" si="0"/>
        <v>1</v>
      </c>
      <c r="K26">
        <f t="shared" si="2"/>
        <v>1.923217599635427</v>
      </c>
      <c r="L26">
        <f t="shared" si="4"/>
        <v>1.923217599635427</v>
      </c>
      <c r="M26">
        <f t="shared" si="5"/>
        <v>0.17304130319888422</v>
      </c>
    </row>
    <row r="27" spans="2:13" x14ac:dyDescent="0.25">
      <c r="B27">
        <f t="shared" si="6"/>
        <v>26</v>
      </c>
      <c r="C27">
        <f t="shared" si="3"/>
        <v>2.1666666666666665</v>
      </c>
      <c r="D27">
        <f>IF(B27="","",VLOOKUP(C27,'Yield Curve Table'!N27:O4027,1,TRUE))</f>
        <v>2.162499999999997</v>
      </c>
      <c r="E27">
        <f>VLOOKUP(C27,'Yield Curve Table'!N27:O4027,2,TRUE)</f>
        <v>1.9311796551978007</v>
      </c>
      <c r="F27">
        <f>IF(B27="","",MATCH(E27,'Yield Curve Table'!O:O,0))</f>
        <v>175</v>
      </c>
      <c r="G27" cm="1">
        <f t="array" ref="G27">IF(B27="","",INDEX('Yield Curve Table'!N:N,F27+1))</f>
        <v>2.1749999999999972</v>
      </c>
      <c r="H27" cm="1">
        <f t="array" ref="H27">IF(B27="","",INDEX('Yield Curve Table'!O:O,'Interest Rate Calculation'!F27+1))</f>
        <v>1.9322989666537935</v>
      </c>
      <c r="I27">
        <f t="shared" si="1"/>
        <v>1.9311987832067332</v>
      </c>
      <c r="J27">
        <f t="shared" si="0"/>
        <v>1</v>
      </c>
      <c r="K27">
        <f t="shared" si="2"/>
        <v>1.9311987832067332</v>
      </c>
      <c r="L27">
        <f t="shared" si="4"/>
        <v>1.9311987832067332</v>
      </c>
      <c r="M27">
        <f t="shared" si="5"/>
        <v>0.1758665259820269</v>
      </c>
    </row>
    <row r="28" spans="2:13" x14ac:dyDescent="0.25">
      <c r="B28">
        <f t="shared" si="6"/>
        <v>27</v>
      </c>
      <c r="C28">
        <f t="shared" si="3"/>
        <v>2.25</v>
      </c>
      <c r="D28">
        <f>IF(B28="","",VLOOKUP(C28,'Yield Curve Table'!N28:O4028,1,TRUE))</f>
        <v>2.2499999999999982</v>
      </c>
      <c r="E28">
        <f>VLOOKUP(C28,'Yield Curve Table'!N28:O4028,2,TRUE)</f>
        <v>1.938882647989211</v>
      </c>
      <c r="F28">
        <f>IF(B28="","",MATCH(E28,'Yield Curve Table'!O:O,0))</f>
        <v>182</v>
      </c>
      <c r="G28" cm="1">
        <f t="array" ref="G28">IF(B28="","",INDEX('Yield Curve Table'!N:N,F28+1))</f>
        <v>2.2624999999999984</v>
      </c>
      <c r="H28" cm="1">
        <f t="array" ref="H28">IF(B28="","",INDEX('Yield Curve Table'!O:O,'Interest Rate Calculation'!F28+1))</f>
        <v>1.9399585510181554</v>
      </c>
      <c r="I28">
        <f t="shared" si="1"/>
        <v>1.938882647989211</v>
      </c>
      <c r="J28">
        <f t="shared" si="0"/>
        <v>1</v>
      </c>
      <c r="K28">
        <f t="shared" si="2"/>
        <v>1.938882647989211</v>
      </c>
      <c r="L28">
        <f t="shared" si="4"/>
        <v>1.938882647989211</v>
      </c>
      <c r="M28">
        <f t="shared" si="5"/>
        <v>0.17651509102052376</v>
      </c>
    </row>
    <row r="29" spans="2:13" x14ac:dyDescent="0.25">
      <c r="B29">
        <f t="shared" si="6"/>
        <v>28</v>
      </c>
      <c r="C29">
        <f t="shared" si="3"/>
        <v>2.3333333333333335</v>
      </c>
      <c r="D29">
        <f>IF(B29="","",VLOOKUP(C29,'Yield Curve Table'!N29:O4029,1,TRUE))</f>
        <v>2.3249999999999993</v>
      </c>
      <c r="E29">
        <f>VLOOKUP(C29,'Yield Curve Table'!N29:O4029,2,TRUE)</f>
        <v>1.9452504315814358</v>
      </c>
      <c r="F29">
        <f>IF(B29="","",MATCH(E29,'Yield Curve Table'!O:O,0))</f>
        <v>188</v>
      </c>
      <c r="G29" cm="1">
        <f t="array" ref="G29">IF(B29="","",INDEX('Yield Curve Table'!N:N,F29+1))</f>
        <v>2.3374999999999995</v>
      </c>
      <c r="H29" cm="1">
        <f t="array" ref="H29">IF(B29="","",INDEX('Yield Curve Table'!O:O,'Interest Rate Calculation'!F29+1))</f>
        <v>1.946291720939493</v>
      </c>
      <c r="I29">
        <f t="shared" si="1"/>
        <v>1.9452725537506255</v>
      </c>
      <c r="J29">
        <f t="shared" si="0"/>
        <v>1</v>
      </c>
      <c r="K29">
        <f t="shared" si="2"/>
        <v>1.9452725537506255</v>
      </c>
      <c r="L29">
        <f t="shared" si="4"/>
        <v>1.9452725537506255</v>
      </c>
      <c r="M29">
        <f t="shared" si="5"/>
        <v>0.17480549381148069</v>
      </c>
    </row>
    <row r="30" spans="2:13" x14ac:dyDescent="0.25">
      <c r="B30">
        <f t="shared" si="6"/>
        <v>29</v>
      </c>
      <c r="C30">
        <f t="shared" si="3"/>
        <v>2.4166666666666665</v>
      </c>
      <c r="D30">
        <f>IF(B30="","",VLOOKUP(C30,'Yield Curve Table'!N30:O4030,1,TRUE))</f>
        <v>2.4125000000000005</v>
      </c>
      <c r="E30">
        <f>VLOOKUP(C30,'Yield Curve Table'!N30:O4030,2,TRUE)</f>
        <v>1.9524248622316611</v>
      </c>
      <c r="F30">
        <f>IF(B30="","",MATCH(E30,'Yield Curve Table'!O:O,0))</f>
        <v>195</v>
      </c>
      <c r="G30" cm="1">
        <f t="array" ref="G30">IF(B30="","",INDEX('Yield Curve Table'!N:N,F30+1))</f>
        <v>2.4250000000000007</v>
      </c>
      <c r="H30" cm="1">
        <f t="array" ref="H30">IF(B30="","",INDEX('Yield Curve Table'!O:O,'Interest Rate Calculation'!F30+1))</f>
        <v>1.9534284820364307</v>
      </c>
      <c r="I30">
        <f t="shared" si="1"/>
        <v>1.9524337110873293</v>
      </c>
      <c r="J30">
        <f t="shared" si="0"/>
        <v>1</v>
      </c>
      <c r="K30">
        <f t="shared" si="2"/>
        <v>1.9524337110873293</v>
      </c>
      <c r="L30">
        <f t="shared" si="4"/>
        <v>1.9524337110873293</v>
      </c>
      <c r="M30">
        <f t="shared" si="5"/>
        <v>0.17768247263347803</v>
      </c>
    </row>
    <row r="31" spans="2:13" x14ac:dyDescent="0.25">
      <c r="B31">
        <f t="shared" si="6"/>
        <v>30</v>
      </c>
      <c r="C31">
        <f t="shared" si="3"/>
        <v>2.5</v>
      </c>
      <c r="D31">
        <f>IF(B31="","",VLOOKUP(C31,'Yield Curve Table'!N31:O4031,1,TRUE))</f>
        <v>2.4875000000000016</v>
      </c>
      <c r="E31">
        <f>VLOOKUP(C31,'Yield Curve Table'!N31:O4031,2,TRUE)</f>
        <v>1.9583702245078287</v>
      </c>
      <c r="F31">
        <f>IF(B31="","",MATCH(E31,'Yield Curve Table'!O:O,0))</f>
        <v>201</v>
      </c>
      <c r="G31" cm="1">
        <f t="array" ref="G31">IF(B31="","",INDEX('Yield Curve Table'!N:N,F31+1))</f>
        <v>2.5000000000000018</v>
      </c>
      <c r="H31" cm="1">
        <f t="array" ref="H31">IF(B31="","",INDEX('Yield Curve Table'!O:O,'Interest Rate Calculation'!F31+1))</f>
        <v>1.9593436601299612</v>
      </c>
      <c r="I31">
        <f t="shared" si="1"/>
        <v>1.9583926899368491</v>
      </c>
      <c r="J31">
        <f t="shared" si="0"/>
        <v>1</v>
      </c>
      <c r="K31">
        <f t="shared" si="2"/>
        <v>1.9583926899368491</v>
      </c>
      <c r="L31">
        <f t="shared" si="4"/>
        <v>1.9583926899368491</v>
      </c>
      <c r="M31">
        <f t="shared" si="5"/>
        <v>0.17590110530898428</v>
      </c>
    </row>
    <row r="32" spans="2:13" x14ac:dyDescent="0.25">
      <c r="B32">
        <f t="shared" si="6"/>
        <v>31</v>
      </c>
      <c r="C32">
        <f t="shared" si="3"/>
        <v>2.5833333333333335</v>
      </c>
      <c r="D32">
        <f>IF(B32="","",VLOOKUP(C32,'Yield Curve Table'!N32:O4032,1,TRUE))</f>
        <v>2.5750000000000028</v>
      </c>
      <c r="E32">
        <f>VLOOKUP(C32,'Yield Curve Table'!N32:O4032,2,TRUE)</f>
        <v>1.9650839795252693</v>
      </c>
      <c r="F32">
        <f>IF(B32="","",MATCH(E32,'Yield Curve Table'!O:O,0))</f>
        <v>208</v>
      </c>
      <c r="G32" cm="1">
        <f t="array" ref="G32">IF(B32="","",INDEX('Yield Curve Table'!N:N,F32+1))</f>
        <v>2.587500000000003</v>
      </c>
      <c r="H32" cm="1">
        <f t="array" ref="H32">IF(B32="","",INDEX('Yield Curve Table'!O:O,'Interest Rate Calculation'!F32+1))</f>
        <v>1.9660244171984671</v>
      </c>
      <c r="I32">
        <f t="shared" si="1"/>
        <v>1.9650965707509964</v>
      </c>
      <c r="J32">
        <f t="shared" si="0"/>
        <v>1</v>
      </c>
      <c r="K32">
        <f t="shared" si="2"/>
        <v>1.9650965707509964</v>
      </c>
      <c r="L32">
        <f t="shared" si="4"/>
        <v>1.9650965707509964</v>
      </c>
      <c r="M32">
        <f t="shared" si="5"/>
        <v>0.17876666145846265</v>
      </c>
    </row>
    <row r="33" spans="2:13" x14ac:dyDescent="0.25">
      <c r="B33">
        <f t="shared" si="6"/>
        <v>32</v>
      </c>
      <c r="C33">
        <f t="shared" si="3"/>
        <v>2.6666666666666665</v>
      </c>
      <c r="D33">
        <f>IF(B33="","",VLOOKUP(C33,'Yield Curve Table'!N33:O4033,1,TRUE))</f>
        <v>2.6625000000000041</v>
      </c>
      <c r="E33">
        <f>VLOOKUP(C33,'Yield Curve Table'!N33:O4033,2,TRUE)</f>
        <v>1.9715733661271029</v>
      </c>
      <c r="F33">
        <f>IF(B33="","",MATCH(E33,'Yield Curve Table'!O:O,0))</f>
        <v>215</v>
      </c>
      <c r="G33" cm="1">
        <f t="array" ref="G33">IF(B33="","",INDEX('Yield Curve Table'!N:N,F33+1))</f>
        <v>2.6750000000000043</v>
      </c>
      <c r="H33" cm="1">
        <f t="array" ref="H33">IF(B33="","",INDEX('Yield Curve Table'!O:O,'Interest Rate Calculation'!F33+1))</f>
        <v>1.9724829696635762</v>
      </c>
      <c r="I33">
        <f t="shared" si="1"/>
        <v>1.9715787540589109</v>
      </c>
      <c r="J33">
        <f t="shared" si="0"/>
        <v>1</v>
      </c>
      <c r="K33">
        <f t="shared" si="2"/>
        <v>1.9715787540589109</v>
      </c>
      <c r="L33">
        <f t="shared" si="4"/>
        <v>1.9715787540589109</v>
      </c>
      <c r="M33">
        <f t="shared" si="5"/>
        <v>0.17928248466621</v>
      </c>
    </row>
    <row r="34" spans="2:13" x14ac:dyDescent="0.25">
      <c r="B34">
        <f t="shared" si="6"/>
        <v>33</v>
      </c>
      <c r="C34">
        <f t="shared" si="3"/>
        <v>2.75</v>
      </c>
      <c r="D34">
        <f>IF(B34="","",VLOOKUP(C34,'Yield Curve Table'!N34:O4034,1,TRUE))</f>
        <v>2.7375000000000052</v>
      </c>
      <c r="E34">
        <f>VLOOKUP(C34,'Yield Curve Table'!N34:O4034,2,TRUE)</f>
        <v>1.9769681574766971</v>
      </c>
      <c r="F34">
        <f>IF(B34="","",MATCH(E34,'Yield Curve Table'!O:O,0))</f>
        <v>221</v>
      </c>
      <c r="G34" cm="1">
        <f t="array" ref="G34">IF(B34="","",INDEX('Yield Curve Table'!N:N,F34+1))</f>
        <v>2.7500000000000053</v>
      </c>
      <c r="H34" cm="1">
        <f t="array" ref="H34">IF(B34="","",INDEX('Yield Curve Table'!O:O,'Interest Rate Calculation'!F34+1))</f>
        <v>1.9778528970479612</v>
      </c>
      <c r="I34">
        <f t="shared" si="1"/>
        <v>1.9769824638015241</v>
      </c>
      <c r="J34">
        <f t="shared" si="0"/>
        <v>1</v>
      </c>
      <c r="K34">
        <f t="shared" si="2"/>
        <v>1.9769824638015241</v>
      </c>
      <c r="L34">
        <f t="shared" si="4"/>
        <v>1.9769824638015241</v>
      </c>
      <c r="M34">
        <f t="shared" si="5"/>
        <v>0.17742929294379817</v>
      </c>
    </row>
    <row r="35" spans="2:13" x14ac:dyDescent="0.25">
      <c r="B35">
        <f t="shared" si="6"/>
        <v>34</v>
      </c>
      <c r="C35">
        <f t="shared" si="3"/>
        <v>2.8333333333333335</v>
      </c>
      <c r="D35">
        <f>IF(B35="","",VLOOKUP(C35,'Yield Curve Table'!N35:O4035,1,TRUE))</f>
        <v>2.8250000000000064</v>
      </c>
      <c r="E35">
        <f>VLOOKUP(C35,'Yield Curve Table'!N35:O4035,2,TRUE)</f>
        <v>1.9830783244050108</v>
      </c>
      <c r="F35">
        <f>IF(B35="","",MATCH(E35,'Yield Curve Table'!O:O,0))</f>
        <v>228</v>
      </c>
      <c r="G35" cm="1">
        <f t="array" ref="G35">IF(B35="","",INDEX('Yield Curve Table'!N:N,F35+1))</f>
        <v>2.8375000000000066</v>
      </c>
      <c r="H35" cm="1">
        <f t="array" ref="H35">IF(B35="","",INDEX('Yield Curve Table'!O:O,'Interest Rate Calculation'!F35+1))</f>
        <v>1.9839357209412212</v>
      </c>
      <c r="I35">
        <f t="shared" si="1"/>
        <v>1.9830866867527124</v>
      </c>
      <c r="J35">
        <f t="shared" si="0"/>
        <v>1</v>
      </c>
      <c r="K35">
        <f t="shared" si="2"/>
        <v>1.9830866867527124</v>
      </c>
      <c r="L35">
        <f t="shared" si="4"/>
        <v>1.9830866867527124</v>
      </c>
      <c r="M35">
        <f t="shared" si="5"/>
        <v>0.18026293741404409</v>
      </c>
    </row>
    <row r="36" spans="2:13" x14ac:dyDescent="0.25">
      <c r="B36">
        <f t="shared" si="6"/>
        <v>35</v>
      </c>
      <c r="C36">
        <f t="shared" si="3"/>
        <v>2.9166666666666665</v>
      </c>
      <c r="D36">
        <f>IF(B36="","",VLOOKUP(C36,'Yield Curve Table'!N36:O4036,1,TRUE))</f>
        <v>2.9125000000000076</v>
      </c>
      <c r="E36">
        <f>VLOOKUP(C36,'Yield Curve Table'!N36:O4036,2,TRUE)</f>
        <v>1.9890020952287919</v>
      </c>
      <c r="F36">
        <f>IF(B36="","",MATCH(E36,'Yield Curve Table'!O:O,0))</f>
        <v>235</v>
      </c>
      <c r="G36" cm="1">
        <f t="array" ref="G36">IF(B36="","",INDEX('Yield Curve Table'!N:N,F36+1))</f>
        <v>2.9250000000000078</v>
      </c>
      <c r="H36" cm="1">
        <f t="array" ref="H36">IF(B36="","",INDEX('Yield Curve Table'!O:O,'Interest Rate Calculation'!F36+1))</f>
        <v>1.9898337881487984</v>
      </c>
      <c r="I36">
        <f t="shared" si="1"/>
        <v>1.989005797573796</v>
      </c>
      <c r="J36">
        <f t="shared" si="0"/>
        <v>1</v>
      </c>
      <c r="K36">
        <f t="shared" si="2"/>
        <v>1.989005797573796</v>
      </c>
      <c r="L36">
        <f t="shared" si="4"/>
        <v>1.989005797573796</v>
      </c>
      <c r="M36">
        <f t="shared" si="5"/>
        <v>0.18073097258457516</v>
      </c>
    </row>
    <row r="37" spans="2:13" x14ac:dyDescent="0.25">
      <c r="B37">
        <f t="shared" si="6"/>
        <v>36</v>
      </c>
      <c r="C37">
        <f t="shared" si="3"/>
        <v>3</v>
      </c>
      <c r="D37">
        <f>IF(B37="","",VLOOKUP(C37,'Yield Curve Table'!N37:O4037,1,TRUE))</f>
        <v>2.9875000000000087</v>
      </c>
      <c r="E37">
        <f>VLOOKUP(C37,'Yield Curve Table'!N37:O4037,2,TRUE)</f>
        <v>1.9939396493314323</v>
      </c>
      <c r="F37">
        <f>IF(B37="","",MATCH(E37,'Yield Curve Table'!O:O,0))</f>
        <v>241</v>
      </c>
      <c r="G37" cm="1">
        <f t="array" ref="G37">IF(B37="","",INDEX('Yield Curve Table'!N:N,F37+1))</f>
        <v>3.0000000000000089</v>
      </c>
      <c r="H37" cm="1">
        <f t="array" ref="H37">IF(B37="","",INDEX('Yield Curve Table'!O:O,'Interest Rate Calculation'!F37+1))</f>
        <v>1.9947505064593476</v>
      </c>
      <c r="I37">
        <f t="shared" si="1"/>
        <v>1.99394972398957</v>
      </c>
      <c r="J37">
        <f t="shared" si="0"/>
        <v>1</v>
      </c>
      <c r="K37">
        <f t="shared" si="2"/>
        <v>1.99394972398957</v>
      </c>
      <c r="L37">
        <f t="shared" si="4"/>
        <v>1.99394972398957</v>
      </c>
      <c r="M37">
        <f t="shared" si="5"/>
        <v>0.17882550407923858</v>
      </c>
    </row>
    <row r="38" spans="2:13" x14ac:dyDescent="0.25">
      <c r="B38">
        <f t="shared" si="6"/>
        <v>37</v>
      </c>
      <c r="C38">
        <f t="shared" si="3"/>
        <v>3.0833333333333335</v>
      </c>
      <c r="D38">
        <f>IF(B38="","",VLOOKUP(C38,'Yield Curve Table'!N38:O4038,1,TRUE))</f>
        <v>3.0750000000000099</v>
      </c>
      <c r="E38">
        <f>VLOOKUP(C38,'Yield Curve Table'!N38:O4038,2,TRUE)</f>
        <v>1.9995458118243978</v>
      </c>
      <c r="F38">
        <f>IF(B38="","",MATCH(E38,'Yield Curve Table'!O:O,0))</f>
        <v>248</v>
      </c>
      <c r="G38" cm="1">
        <f t="array" ref="G38">IF(B38="","",INDEX('Yield Curve Table'!N:N,F38+1))</f>
        <v>3.0875000000000101</v>
      </c>
      <c r="H38" cm="1">
        <f t="array" ref="H38">IF(B38="","",INDEX('Yield Curve Table'!O:O,'Interest Rate Calculation'!F38+1))</f>
        <v>2.000333642519486</v>
      </c>
      <c r="I38">
        <f t="shared" si="1"/>
        <v>1.9995518463209454</v>
      </c>
      <c r="J38">
        <f t="shared" si="0"/>
        <v>1</v>
      </c>
      <c r="K38">
        <f t="shared" si="2"/>
        <v>1.9995518463209454</v>
      </c>
      <c r="L38">
        <f t="shared" si="4"/>
        <v>1.9995518463209454</v>
      </c>
      <c r="M38">
        <f t="shared" si="5"/>
        <v>0.18162737854356958</v>
      </c>
    </row>
    <row r="39" spans="2:13" x14ac:dyDescent="0.25">
      <c r="B39">
        <f t="shared" si="6"/>
        <v>38</v>
      </c>
      <c r="C39">
        <f t="shared" si="3"/>
        <v>3.1666666666666665</v>
      </c>
      <c r="D39">
        <f>IF(B39="","",VLOOKUP(C39,'Yield Curve Table'!N39:O4039,1,TRUE))</f>
        <v>3.1625000000000112</v>
      </c>
      <c r="E39">
        <f>VLOOKUP(C39,'Yield Curve Table'!N39:O4039,2,TRUE)</f>
        <v>2.0049946662572173</v>
      </c>
      <c r="F39">
        <f>IF(B39="","",MATCH(E39,'Yield Curve Table'!O:O,0))</f>
        <v>255</v>
      </c>
      <c r="G39" cm="1">
        <f t="array" ref="G39">IF(B39="","",INDEX('Yield Curve Table'!N:N,F39+1))</f>
        <v>3.1750000000000114</v>
      </c>
      <c r="H39" cm="1">
        <f t="array" ref="H39">IF(B39="","",INDEX('Yield Curve Table'!O:O,'Interest Rate Calculation'!F39+1))</f>
        <v>2.0057607422013328</v>
      </c>
      <c r="I39">
        <f t="shared" si="1"/>
        <v>2.0049973944354642</v>
      </c>
      <c r="J39">
        <f t="shared" si="0"/>
        <v>1</v>
      </c>
      <c r="K39">
        <f t="shared" si="2"/>
        <v>2.0049973944354642</v>
      </c>
      <c r="L39">
        <f t="shared" si="4"/>
        <v>2.0049973944354642</v>
      </c>
      <c r="M39">
        <f t="shared" si="5"/>
        <v>0.18205653867289229</v>
      </c>
    </row>
    <row r="40" spans="2:13" x14ac:dyDescent="0.25">
      <c r="B40">
        <f t="shared" si="6"/>
        <v>39</v>
      </c>
      <c r="C40">
        <f t="shared" si="3"/>
        <v>3.25</v>
      </c>
      <c r="D40">
        <f>IF(B40="","",VLOOKUP(C40,'Yield Curve Table'!N40:O4040,1,TRUE))</f>
        <v>3.2375000000000123</v>
      </c>
      <c r="E40">
        <f>VLOOKUP(C40,'Yield Curve Table'!N40:O4040,2,TRUE)</f>
        <v>2.0095464371283831</v>
      </c>
      <c r="F40">
        <f>IF(B40="","",MATCH(E40,'Yield Curve Table'!O:O,0))</f>
        <v>261</v>
      </c>
      <c r="G40" cm="1">
        <f t="array" ref="G40">IF(B40="","",INDEX('Yield Curve Table'!N:N,F40+1))</f>
        <v>3.2500000000000124</v>
      </c>
      <c r="H40" cm="1">
        <f t="array" ref="H40">IF(B40="","",INDEX('Yield Curve Table'!O:O,'Interest Rate Calculation'!F40+1))</f>
        <v>2.0102948002895484</v>
      </c>
      <c r="I40">
        <f t="shared" si="1"/>
        <v>2.0095539783534595</v>
      </c>
      <c r="J40">
        <f t="shared" si="0"/>
        <v>1</v>
      </c>
      <c r="K40">
        <f t="shared" si="2"/>
        <v>2.0095539783534595</v>
      </c>
      <c r="L40">
        <f t="shared" si="4"/>
        <v>2.0095539783534595</v>
      </c>
      <c r="M40">
        <f t="shared" si="5"/>
        <v>0.18010966260812999</v>
      </c>
    </row>
    <row r="41" spans="2:13" x14ac:dyDescent="0.25">
      <c r="B41">
        <f t="shared" si="6"/>
        <v>40</v>
      </c>
      <c r="C41">
        <f t="shared" si="3"/>
        <v>3.3333333333333335</v>
      </c>
      <c r="D41">
        <f>IF(B41="","",VLOOKUP(C41,'Yield Curve Table'!N41:O4041,1,TRUE))</f>
        <v>3.3250000000000135</v>
      </c>
      <c r="E41">
        <f>VLOOKUP(C41,'Yield Curve Table'!N41:O4041,2,TRUE)</f>
        <v>2.0147254107117392</v>
      </c>
      <c r="F41">
        <f>IF(B41="","",MATCH(E41,'Yield Curve Table'!O:O,0))</f>
        <v>268</v>
      </c>
      <c r="G41" cm="1">
        <f t="array" ref="G41">IF(B41="","",INDEX('Yield Curve Table'!N:N,F41+1))</f>
        <v>3.3375000000000137</v>
      </c>
      <c r="H41" cm="1">
        <f t="array" ref="H41">IF(B41="","",INDEX('Yield Curve Table'!O:O,'Interest Rate Calculation'!F41+1))</f>
        <v>2.0154541170076614</v>
      </c>
      <c r="I41">
        <f t="shared" si="1"/>
        <v>2.014730001480654</v>
      </c>
      <c r="J41">
        <f t="shared" si="0"/>
        <v>1</v>
      </c>
      <c r="K41">
        <f t="shared" si="2"/>
        <v>2.014730001480654</v>
      </c>
      <c r="L41">
        <f t="shared" si="4"/>
        <v>2.014730001480654</v>
      </c>
      <c r="M41">
        <f t="shared" si="5"/>
        <v>0.18288253280438482</v>
      </c>
    </row>
    <row r="42" spans="2:13" x14ac:dyDescent="0.25">
      <c r="B42">
        <f t="shared" si="6"/>
        <v>41</v>
      </c>
      <c r="C42">
        <f t="shared" si="3"/>
        <v>3.4166666666666665</v>
      </c>
      <c r="D42">
        <f>IF(B42="","",VLOOKUP(C42,'Yield Curve Table'!N42:O4042,1,TRUE))</f>
        <v>3.4125000000000147</v>
      </c>
      <c r="E42">
        <f>VLOOKUP(C42,'Yield Curve Table'!N42:O4042,2,TRUE)</f>
        <v>2.0197698501712522</v>
      </c>
      <c r="F42">
        <f>IF(B42="","",MATCH(E42,'Yield Curve Table'!O:O,0))</f>
        <v>275</v>
      </c>
      <c r="G42" cm="1">
        <f t="array" ref="G42">IF(B42="","",INDEX('Yield Curve Table'!N:N,F42+1))</f>
        <v>3.4250000000000149</v>
      </c>
      <c r="H42" cm="1">
        <f t="array" ref="H42">IF(B42="","",INDEX('Yield Curve Table'!O:O,'Interest Rate Calculation'!F42+1))</f>
        <v>2.0204799058068965</v>
      </c>
      <c r="I42">
        <f t="shared" si="1"/>
        <v>2.0197719555666915</v>
      </c>
      <c r="J42">
        <f t="shared" si="0"/>
        <v>1</v>
      </c>
      <c r="K42">
        <f t="shared" si="2"/>
        <v>2.0197719555666915</v>
      </c>
      <c r="L42">
        <f t="shared" si="4"/>
        <v>2.0197719555666915</v>
      </c>
      <c r="M42">
        <f t="shared" si="5"/>
        <v>0.18327903242787436</v>
      </c>
    </row>
    <row r="43" spans="2:13" x14ac:dyDescent="0.25">
      <c r="B43">
        <f t="shared" si="6"/>
        <v>42</v>
      </c>
      <c r="C43">
        <f t="shared" si="3"/>
        <v>3.5</v>
      </c>
      <c r="D43">
        <f>IF(B43="","",VLOOKUP(C43,'Yield Curve Table'!N43:O4043,1,TRUE))</f>
        <v>3.4875000000000158</v>
      </c>
      <c r="E43">
        <f>VLOOKUP(C43,'Yield Curve Table'!N43:O4043,2,TRUE)</f>
        <v>2.0239917555760423</v>
      </c>
      <c r="F43">
        <f>IF(B43="","",MATCH(E43,'Yield Curve Table'!O:O,0))</f>
        <v>281</v>
      </c>
      <c r="G43" cm="1">
        <f t="array" ref="G43">IF(B43="","",INDEX('Yield Curve Table'!N:N,F43+1))</f>
        <v>3.500000000000016</v>
      </c>
      <c r="H43" cm="1">
        <f t="array" ref="H43">IF(B43="","",INDEX('Yield Curve Table'!O:O,'Interest Rate Calculation'!F43+1))</f>
        <v>2.0246865684818016</v>
      </c>
      <c r="I43">
        <f t="shared" si="1"/>
        <v>2.0239976397988131</v>
      </c>
      <c r="J43">
        <f t="shared" si="0"/>
        <v>1</v>
      </c>
      <c r="K43">
        <f t="shared" si="2"/>
        <v>2.0239976397988131</v>
      </c>
      <c r="L43">
        <f t="shared" si="4"/>
        <v>2.0239976397988131</v>
      </c>
      <c r="M43">
        <f t="shared" si="5"/>
        <v>0.18129802643751525</v>
      </c>
    </row>
    <row r="44" spans="2:13" x14ac:dyDescent="0.25">
      <c r="B44">
        <f t="shared" si="6"/>
        <v>43</v>
      </c>
      <c r="C44">
        <f t="shared" si="3"/>
        <v>3.5833333333333335</v>
      </c>
      <c r="D44">
        <f>IF(B44="","",VLOOKUP(C44,'Yield Curve Table'!N44:O4044,1,TRUE))</f>
        <v>3.5750000000000171</v>
      </c>
      <c r="E44">
        <f>VLOOKUP(C44,'Yield Curve Table'!N44:O4044,2,TRUE)</f>
        <v>2.0288040372075486</v>
      </c>
      <c r="F44">
        <f>IF(B44="","",MATCH(E44,'Yield Curve Table'!O:O,0))</f>
        <v>288</v>
      </c>
      <c r="G44" cm="1">
        <f t="array" ref="G44">IF(B44="","",INDEX('Yield Curve Table'!N:N,F44+1))</f>
        <v>3.5875000000000172</v>
      </c>
      <c r="H44" cm="1">
        <f t="array" ref="H44">IF(B44="","",INDEX('Yield Curve Table'!O:O,'Interest Rate Calculation'!F44+1))</f>
        <v>2.0294818738468514</v>
      </c>
      <c r="I44">
        <f t="shared" si="1"/>
        <v>2.0288076611591053</v>
      </c>
      <c r="J44">
        <f t="shared" si="0"/>
        <v>1</v>
      </c>
      <c r="K44">
        <f t="shared" si="2"/>
        <v>2.0288076611591053</v>
      </c>
      <c r="L44">
        <f t="shared" si="4"/>
        <v>2.0288076611591053</v>
      </c>
      <c r="M44">
        <f t="shared" si="5"/>
        <v>0.1840449882610784</v>
      </c>
    </row>
    <row r="45" spans="2:13" x14ac:dyDescent="0.25">
      <c r="B45">
        <f t="shared" si="6"/>
        <v>44</v>
      </c>
      <c r="C45">
        <f t="shared" si="3"/>
        <v>3.6666666666666665</v>
      </c>
      <c r="D45">
        <f>IF(B45="","",VLOOKUP(C45,'Yield Curve Table'!N45:O4045,1,TRUE))</f>
        <v>3.6625000000000183</v>
      </c>
      <c r="E45">
        <f>VLOOKUP(C45,'Yield Curve Table'!N45:O4045,2,TRUE)</f>
        <v>2.0334999482174476</v>
      </c>
      <c r="F45">
        <f>IF(B45="","",MATCH(E45,'Yield Curve Table'!O:O,0))</f>
        <v>295</v>
      </c>
      <c r="G45" cm="1">
        <f t="array" ref="G45">IF(B45="","",INDEX('Yield Curve Table'!N:N,F45+1))</f>
        <v>3.6750000000000185</v>
      </c>
      <c r="H45" cm="1">
        <f t="array" ref="H45">IF(B45="","",INDEX('Yield Curve Table'!O:O,'Interest Rate Calculation'!F45+1))</f>
        <v>2.0341616183635054</v>
      </c>
      <c r="I45">
        <f t="shared" si="1"/>
        <v>2.033501627753759</v>
      </c>
      <c r="J45">
        <f t="shared" si="0"/>
        <v>1</v>
      </c>
      <c r="K45">
        <f t="shared" si="2"/>
        <v>2.033501627753759</v>
      </c>
      <c r="L45">
        <f t="shared" si="4"/>
        <v>2.033501627753759</v>
      </c>
      <c r="M45">
        <f t="shared" si="5"/>
        <v>0.1844135457697238</v>
      </c>
    </row>
    <row r="46" spans="2:13" x14ac:dyDescent="0.25">
      <c r="B46">
        <f t="shared" si="6"/>
        <v>45</v>
      </c>
      <c r="C46">
        <f t="shared" si="3"/>
        <v>3.75</v>
      </c>
      <c r="D46">
        <f>IF(B46="","",VLOOKUP(C46,'Yield Curve Table'!N46:O4046,1,TRUE))</f>
        <v>3.7375000000000194</v>
      </c>
      <c r="E46">
        <f>VLOOKUP(C46,'Yield Curve Table'!N46:O4046,2,TRUE)</f>
        <v>2.0374365694988046</v>
      </c>
      <c r="F46">
        <f>IF(B46="","",MATCH(E46,'Yield Curve Table'!O:O,0))</f>
        <v>301</v>
      </c>
      <c r="G46" cm="1">
        <f t="array" ref="G46">IF(B46="","",INDEX('Yield Curve Table'!N:N,F46+1))</f>
        <v>3.7500000000000195</v>
      </c>
      <c r="H46" cm="1">
        <f t="array" ref="H46">IF(B46="","",INDEX('Yield Curve Table'!O:O,'Interest Rate Calculation'!F46+1))</f>
        <v>2.0380849841245676</v>
      </c>
      <c r="I46">
        <f t="shared" si="1"/>
        <v>2.0374413022769766</v>
      </c>
      <c r="J46">
        <f t="shared" si="0"/>
        <v>1</v>
      </c>
      <c r="K46">
        <f t="shared" si="2"/>
        <v>2.0374413022769766</v>
      </c>
      <c r="L46">
        <f t="shared" si="4"/>
        <v>2.0374413022769766</v>
      </c>
      <c r="M46">
        <f t="shared" si="5"/>
        <v>0.182403721688984</v>
      </c>
    </row>
    <row r="47" spans="2:13" x14ac:dyDescent="0.25">
      <c r="B47">
        <f t="shared" si="6"/>
        <v>46</v>
      </c>
      <c r="C47">
        <f t="shared" si="3"/>
        <v>3.8333333333333335</v>
      </c>
      <c r="D47">
        <f>IF(B47="","",VLOOKUP(C47,'Yield Curve Table'!N47:O4047,1,TRUE))</f>
        <v>3.8250000000000206</v>
      </c>
      <c r="E47">
        <f>VLOOKUP(C47,'Yield Curve Table'!N47:O4047,2,TRUE)</f>
        <v>2.0419306543454856</v>
      </c>
      <c r="F47">
        <f>IF(B47="","",MATCH(E47,'Yield Curve Table'!O:O,0))</f>
        <v>308</v>
      </c>
      <c r="G47" cm="1">
        <f t="array" ref="G47">IF(B47="","",INDEX('Yield Curve Table'!N:N,F47+1))</f>
        <v>3.8375000000000208</v>
      </c>
      <c r="H47" cm="1">
        <f t="array" ref="H47">IF(B47="","",INDEX('Yield Curve Table'!O:O,'Interest Rate Calculation'!F47+1))</f>
        <v>2.0425642601277669</v>
      </c>
      <c r="I47">
        <f t="shared" si="1"/>
        <v>2.0419335949437971</v>
      </c>
      <c r="J47">
        <f t="shared" si="0"/>
        <v>1</v>
      </c>
      <c r="K47">
        <f t="shared" si="2"/>
        <v>2.0419335949437971</v>
      </c>
      <c r="L47">
        <f t="shared" si="4"/>
        <v>2.0419335949437971</v>
      </c>
      <c r="M47">
        <f t="shared" si="5"/>
        <v>0.18512764562435002</v>
      </c>
    </row>
    <row r="48" spans="2:13" x14ac:dyDescent="0.25">
      <c r="B48">
        <f t="shared" si="6"/>
        <v>47</v>
      </c>
      <c r="C48">
        <f t="shared" si="3"/>
        <v>3.9166666666666665</v>
      </c>
      <c r="D48">
        <f>IF(B48="","",VLOOKUP(C48,'Yield Curve Table'!N48:O4048,1,TRUE))</f>
        <v>3.9125000000000218</v>
      </c>
      <c r="E48">
        <f>VLOOKUP(C48,'Yield Curve Table'!N48:O4048,2,TRUE)</f>
        <v>2.0463230871492311</v>
      </c>
      <c r="F48">
        <f>IF(B48="","",MATCH(E48,'Yield Curve Table'!O:O,0))</f>
        <v>315</v>
      </c>
      <c r="G48" cm="1">
        <f t="array" ref="G48">IF(B48="","",INDEX('Yield Curve Table'!N:N,F48+1))</f>
        <v>3.925000000000022</v>
      </c>
      <c r="H48" cm="1">
        <f t="array" ref="H48">IF(B48="","",INDEX('Yield Curve Table'!O:O,'Interest Rate Calculation'!F48+1))</f>
        <v>2.0469425454097161</v>
      </c>
      <c r="I48">
        <f t="shared" si="1"/>
        <v>2.0463244610289375</v>
      </c>
      <c r="J48">
        <f t="shared" si="0"/>
        <v>1</v>
      </c>
      <c r="K48">
        <f t="shared" si="2"/>
        <v>2.0463244610289375</v>
      </c>
      <c r="L48">
        <f t="shared" si="4"/>
        <v>2.0463244610289375</v>
      </c>
      <c r="M48">
        <f t="shared" si="5"/>
        <v>0.18547198484142324</v>
      </c>
    </row>
    <row r="49" spans="2:13" x14ac:dyDescent="0.25">
      <c r="B49">
        <f t="shared" si="6"/>
        <v>48</v>
      </c>
      <c r="C49">
        <f t="shared" si="3"/>
        <v>4</v>
      </c>
      <c r="D49">
        <f>IF(B49="","",VLOOKUP(C49,'Yield Curve Table'!N49:O4049,1,TRUE))</f>
        <v>3.9875000000000229</v>
      </c>
      <c r="E49">
        <f>VLOOKUP(C49,'Yield Curve Table'!N49:O4049,2,TRUE)</f>
        <v>2.0500105397071504</v>
      </c>
      <c r="F49">
        <f>IF(B49="","",MATCH(E49,'Yield Curve Table'!O:O,0))</f>
        <v>321</v>
      </c>
      <c r="G49" cm="1">
        <f t="array" ref="G49">IF(B49="","",INDEX('Yield Curve Table'!N:N,F49+1))</f>
        <v>4.0000000000000231</v>
      </c>
      <c r="H49" cm="1">
        <f t="array" ref="H49">IF(B49="","",INDEX('Yield Curve Table'!O:O,'Interest Rate Calculation'!F49+1))</f>
        <v>2.050618364929484</v>
      </c>
      <c r="I49">
        <f t="shared" si="1"/>
        <v>2.050014436043738</v>
      </c>
      <c r="J49">
        <f t="shared" si="0"/>
        <v>1</v>
      </c>
      <c r="K49">
        <f t="shared" si="2"/>
        <v>2.050014436043738</v>
      </c>
      <c r="L49">
        <f t="shared" si="4"/>
        <v>2.050014436043738</v>
      </c>
      <c r="M49">
        <f t="shared" si="5"/>
        <v>0.18343741391133594</v>
      </c>
    </row>
    <row r="50" spans="2:13" x14ac:dyDescent="0.25">
      <c r="B50">
        <f t="shared" si="6"/>
        <v>49</v>
      </c>
      <c r="C50">
        <f t="shared" si="3"/>
        <v>4.083333333333333</v>
      </c>
      <c r="D50">
        <f>IF(B50="","",VLOOKUP(C50,'Yield Curve Table'!N50:O4050,1,TRUE))</f>
        <v>4.0750000000000242</v>
      </c>
      <c r="E50">
        <f>VLOOKUP(C50,'Yield Curve Table'!N50:O4050,2,TRUE)</f>
        <v>2.054225899007748</v>
      </c>
      <c r="F50">
        <f>IF(B50="","",MATCH(E50,'Yield Curve Table'!O:O,0))</f>
        <v>328</v>
      </c>
      <c r="G50" cm="1">
        <f t="array" ref="G50">IF(B50="","",INDEX('Yield Curve Table'!N:N,F50+1))</f>
        <v>4.0875000000000243</v>
      </c>
      <c r="H50" cm="1">
        <f t="array" ref="H50">IF(B50="","",INDEX('Yield Curve Table'!O:O,'Interest Rate Calculation'!F50+1))</f>
        <v>2.0548206927345802</v>
      </c>
      <c r="I50">
        <f t="shared" si="1"/>
        <v>2.0542283367579697</v>
      </c>
      <c r="J50">
        <f t="shared" si="0"/>
        <v>1</v>
      </c>
      <c r="K50">
        <f t="shared" si="2"/>
        <v>2.0542283367579697</v>
      </c>
      <c r="L50">
        <f t="shared" si="4"/>
        <v>2.0542283367579697</v>
      </c>
      <c r="M50">
        <f t="shared" si="5"/>
        <v>0.18614082478303207</v>
      </c>
    </row>
    <row r="51" spans="2:13" x14ac:dyDescent="0.25">
      <c r="B51">
        <f t="shared" si="6"/>
        <v>50</v>
      </c>
      <c r="C51">
        <f t="shared" si="3"/>
        <v>4.166666666666667</v>
      </c>
      <c r="D51">
        <f>IF(B51="","",VLOOKUP(C51,'Yield Curve Table'!N51:O4051,1,TRUE))</f>
        <v>4.1625000000000254</v>
      </c>
      <c r="E51">
        <f>VLOOKUP(C51,'Yield Curve Table'!N51:O4051,2,TRUE)</f>
        <v>2.0583516991005357</v>
      </c>
      <c r="F51">
        <f>IF(B51="","",MATCH(E51,'Yield Curve Table'!O:O,0))</f>
        <v>335</v>
      </c>
      <c r="G51" cm="1">
        <f t="array" ref="G51">IF(B51="","",INDEX('Yield Curve Table'!N:N,F51+1))</f>
        <v>4.1750000000000256</v>
      </c>
      <c r="H51" cm="1">
        <f t="array" ref="H51">IF(B51="","",INDEX('Yield Curve Table'!O:O,'Interest Rate Calculation'!F51+1))</f>
        <v>2.0589340083824088</v>
      </c>
      <c r="I51">
        <f t="shared" si="1"/>
        <v>2.0583528453885958</v>
      </c>
      <c r="J51">
        <f t="shared" si="0"/>
        <v>1</v>
      </c>
      <c r="K51">
        <f t="shared" si="2"/>
        <v>2.0583528453885958</v>
      </c>
      <c r="L51">
        <f t="shared" si="4"/>
        <v>2.0583528453885958</v>
      </c>
      <c r="M51">
        <f t="shared" si="5"/>
        <v>0.18646395468557841</v>
      </c>
    </row>
    <row r="52" spans="2:13" x14ac:dyDescent="0.25">
      <c r="B52">
        <f t="shared" si="6"/>
        <v>51</v>
      </c>
      <c r="C52">
        <f t="shared" si="3"/>
        <v>4.25</v>
      </c>
      <c r="D52">
        <f>IF(B52="","",VLOOKUP(C52,'Yield Curve Table'!N52:O4052,1,TRUE))</f>
        <v>4.2375000000000265</v>
      </c>
      <c r="E52">
        <f>VLOOKUP(C52,'Yield Curve Table'!N52:O4052,2,TRUE)</f>
        <v>2.061819648399617</v>
      </c>
      <c r="F52">
        <f>IF(B52="","",MATCH(E52,'Yield Curve Table'!O:O,0))</f>
        <v>341</v>
      </c>
      <c r="G52" cm="1">
        <f t="array" ref="G52">IF(B52="","",INDEX('Yield Curve Table'!N:N,F52+1))</f>
        <v>4.2500000000000266</v>
      </c>
      <c r="H52" cm="1">
        <f t="array" ref="H52">IF(B52="","",INDEX('Yield Curve Table'!O:O,'Interest Rate Calculation'!F52+1))</f>
        <v>2.0623916664862358</v>
      </c>
      <c r="I52">
        <f t="shared" si="1"/>
        <v>2.0618229160580976</v>
      </c>
      <c r="J52">
        <f t="shared" si="0"/>
        <v>1</v>
      </c>
      <c r="K52">
        <f t="shared" si="2"/>
        <v>2.0618229160580976</v>
      </c>
      <c r="L52">
        <f t="shared" si="4"/>
        <v>2.0618229160580976</v>
      </c>
      <c r="M52">
        <f t="shared" si="5"/>
        <v>0.18440785812239291</v>
      </c>
    </row>
    <row r="53" spans="2:13" x14ac:dyDescent="0.25">
      <c r="B53">
        <f t="shared" si="6"/>
        <v>52</v>
      </c>
      <c r="C53">
        <f t="shared" si="3"/>
        <v>4.333333333333333</v>
      </c>
      <c r="D53">
        <f>IF(B53="","",VLOOKUP(C53,'Yield Curve Table'!N53:O4053,1,TRUE))</f>
        <v>4.3250000000000277</v>
      </c>
      <c r="E53">
        <f>VLOOKUP(C53,'Yield Curve Table'!N53:O4053,2,TRUE)</f>
        <v>2.0657888376625437</v>
      </c>
      <c r="F53">
        <f>IF(B53="","",MATCH(E53,'Yield Curve Table'!O:O,0))</f>
        <v>348</v>
      </c>
      <c r="G53" cm="1">
        <f t="array" ref="G53">IF(B53="","",INDEX('Yield Curve Table'!N:N,F53+1))</f>
        <v>4.3375000000000279</v>
      </c>
      <c r="H53" cm="1">
        <f t="array" ref="H53">IF(B53="","",INDEX('Yield Curve Table'!O:O,'Interest Rate Calculation'!F53+1))</f>
        <v>2.0663492998120137</v>
      </c>
      <c r="I53">
        <f t="shared" si="1"/>
        <v>2.0657908936096154</v>
      </c>
      <c r="J53">
        <f t="shared" si="0"/>
        <v>1</v>
      </c>
      <c r="K53">
        <f t="shared" si="2"/>
        <v>2.0657908936096154</v>
      </c>
      <c r="L53">
        <f t="shared" si="4"/>
        <v>2.0657908936096154</v>
      </c>
      <c r="M53">
        <f t="shared" si="5"/>
        <v>0.18709293901624235</v>
      </c>
    </row>
    <row r="54" spans="2:13" x14ac:dyDescent="0.25">
      <c r="B54">
        <f t="shared" si="6"/>
        <v>53</v>
      </c>
      <c r="C54">
        <f t="shared" si="3"/>
        <v>4.416666666666667</v>
      </c>
      <c r="D54">
        <f>IF(B54="","",VLOOKUP(C54,'Yield Curve Table'!N54:O4054,1,TRUE))</f>
        <v>4.412500000000029</v>
      </c>
      <c r="E54">
        <f>VLOOKUP(C54,'Yield Curve Table'!N54:O4054,2,TRUE)</f>
        <v>2.06967852420278</v>
      </c>
      <c r="F54">
        <f>IF(B54="","",MATCH(E54,'Yield Curve Table'!O:O,0))</f>
        <v>355</v>
      </c>
      <c r="G54" cm="1">
        <f t="array" ref="G54">IF(B54="","",INDEX('Yield Curve Table'!N:N,F54+1))</f>
        <v>4.4250000000000291</v>
      </c>
      <c r="H54" cm="1">
        <f t="array" ref="H54">IF(B54="","",INDEX('Yield Curve Table'!O:O,'Interest Rate Calculation'!F54+1))</f>
        <v>2.0702278880769125</v>
      </c>
      <c r="I54">
        <f t="shared" si="1"/>
        <v>2.0696794960514917</v>
      </c>
      <c r="J54">
        <f t="shared" si="0"/>
        <v>1</v>
      </c>
      <c r="K54">
        <f t="shared" si="2"/>
        <v>2.0696794960514917</v>
      </c>
      <c r="L54">
        <f t="shared" si="4"/>
        <v>2.0696794960514917</v>
      </c>
      <c r="M54">
        <f t="shared" si="5"/>
        <v>0.18739733274399928</v>
      </c>
    </row>
    <row r="55" spans="2:13" x14ac:dyDescent="0.25">
      <c r="B55">
        <f t="shared" si="6"/>
        <v>54</v>
      </c>
      <c r="C55">
        <f t="shared" si="3"/>
        <v>4.5</v>
      </c>
      <c r="D55">
        <f>IF(B55="","",VLOOKUP(C55,'Yield Curve Table'!N55:O4055,1,TRUE))</f>
        <v>4.48750000000003</v>
      </c>
      <c r="E55">
        <f>VLOOKUP(C55,'Yield Curve Table'!N55:O4055,2,TRUE)</f>
        <v>2.0729516353907576</v>
      </c>
      <c r="F55">
        <f>IF(B55="","",MATCH(E55,'Yield Curve Table'!O:O,0))</f>
        <v>361</v>
      </c>
      <c r="G55" cm="1">
        <f t="array" ref="G55">IF(B55="","",INDEX('Yield Curve Table'!N:N,F55+1))</f>
        <v>4.5000000000000302</v>
      </c>
      <c r="H55" cm="1">
        <f t="array" ref="H55">IF(B55="","",INDEX('Yield Curve Table'!O:O,'Interest Rate Calculation'!F55+1))</f>
        <v>2.0734918304539538</v>
      </c>
      <c r="I55">
        <f t="shared" si="1"/>
        <v>2.0729544175513395</v>
      </c>
      <c r="J55">
        <f t="shared" si="0"/>
        <v>1</v>
      </c>
      <c r="K55">
        <f t="shared" si="2"/>
        <v>2.0729544175513395</v>
      </c>
      <c r="L55">
        <f t="shared" si="4"/>
        <v>2.0729544175513395</v>
      </c>
      <c r="M55">
        <f t="shared" si="5"/>
        <v>0.18532231797250276</v>
      </c>
    </row>
    <row r="56" spans="2:13" x14ac:dyDescent="0.25">
      <c r="B56">
        <f t="shared" si="6"/>
        <v>55</v>
      </c>
      <c r="C56">
        <f t="shared" si="3"/>
        <v>4.583333333333333</v>
      </c>
      <c r="D56">
        <f>IF(B56="","",VLOOKUP(C56,'Yield Curve Table'!N56:O4056,1,TRUE))</f>
        <v>4.5750000000000313</v>
      </c>
      <c r="E56">
        <f>VLOOKUP(C56,'Yield Curve Table'!N56:O4056,2,TRUE)</f>
        <v>2.0767018208928789</v>
      </c>
      <c r="F56">
        <f>IF(B56="","",MATCH(E56,'Yield Curve Table'!O:O,0))</f>
        <v>368</v>
      </c>
      <c r="G56" cm="1">
        <f t="array" ref="G56">IF(B56="","",INDEX('Yield Curve Table'!N:N,F56+1))</f>
        <v>4.5875000000000314</v>
      </c>
      <c r="H56" cm="1">
        <f t="array" ref="H56">IF(B56="","",INDEX('Yield Curve Table'!O:O,'Interest Rate Calculation'!F56+1))</f>
        <v>2.0772316984385313</v>
      </c>
      <c r="I56">
        <f t="shared" si="1"/>
        <v>2.076703579555224</v>
      </c>
      <c r="J56">
        <f t="shared" si="0"/>
        <v>1</v>
      </c>
      <c r="K56">
        <f t="shared" si="2"/>
        <v>2.076703579555224</v>
      </c>
      <c r="L56">
        <f t="shared" si="4"/>
        <v>2.076703579555224</v>
      </c>
      <c r="M56">
        <f t="shared" si="5"/>
        <v>0.18799094838777286</v>
      </c>
    </row>
    <row r="57" spans="2:13" x14ac:dyDescent="0.25">
      <c r="B57">
        <f t="shared" si="6"/>
        <v>56</v>
      </c>
      <c r="C57">
        <f t="shared" si="3"/>
        <v>4.666666666666667</v>
      </c>
      <c r="D57">
        <f>IF(B57="","",VLOOKUP(C57,'Yield Curve Table'!N57:O4057,1,TRUE))</f>
        <v>4.6625000000000325</v>
      </c>
      <c r="E57">
        <f>VLOOKUP(C57,'Yield Curve Table'!N57:O4057,2,TRUE)</f>
        <v>2.0803809566411626</v>
      </c>
      <c r="F57">
        <f>IF(B57="","",MATCH(E57,'Yield Curve Table'!O:O,0))</f>
        <v>375</v>
      </c>
      <c r="G57" cm="1">
        <f t="array" ref="G57">IF(B57="","",INDEX('Yield Curve Table'!N:N,F57+1))</f>
        <v>4.6750000000000327</v>
      </c>
      <c r="H57" cm="1">
        <f t="array" ref="H57">IF(B57="","",INDEX('Yield Curve Table'!O:O,'Interest Rate Calculation'!F57+1))</f>
        <v>2.0809009034042356</v>
      </c>
      <c r="I57">
        <f t="shared" si="1"/>
        <v>2.0803817916172456</v>
      </c>
      <c r="J57">
        <f t="shared" si="0"/>
        <v>1</v>
      </c>
      <c r="K57">
        <f t="shared" si="2"/>
        <v>2.0803817916172456</v>
      </c>
      <c r="L57">
        <f t="shared" si="4"/>
        <v>2.0803817916172456</v>
      </c>
      <c r="M57">
        <f t="shared" si="5"/>
        <v>0.18827866635422463</v>
      </c>
    </row>
    <row r="58" spans="2:13" x14ac:dyDescent="0.25">
      <c r="B58">
        <f t="shared" si="6"/>
        <v>57</v>
      </c>
      <c r="C58">
        <f t="shared" si="3"/>
        <v>4.75</v>
      </c>
      <c r="D58">
        <f>IF(B58="","",VLOOKUP(C58,'Yield Curve Table'!N58:O4058,1,TRUE))</f>
        <v>4.7375000000000336</v>
      </c>
      <c r="E58">
        <f>VLOOKUP(C58,'Yield Curve Table'!N58:O4058,2,TRUE)</f>
        <v>2.0834799585733408</v>
      </c>
      <c r="F58">
        <f>IF(B58="","",MATCH(E58,'Yield Curve Table'!O:O,0))</f>
        <v>381</v>
      </c>
      <c r="G58" cm="1">
        <f t="array" ref="G58">IF(B58="","",INDEX('Yield Curve Table'!N:N,F58+1))</f>
        <v>4.7500000000000338</v>
      </c>
      <c r="H58" cm="1">
        <f t="array" ref="H58">IF(B58="","",INDEX('Yield Curve Table'!O:O,'Interest Rate Calculation'!F58+1))</f>
        <v>2.0839916848246416</v>
      </c>
      <c r="I58">
        <f t="shared" si="1"/>
        <v>2.0834823574220431</v>
      </c>
      <c r="J58">
        <f t="shared" si="0"/>
        <v>1</v>
      </c>
      <c r="K58">
        <f t="shared" si="2"/>
        <v>2.0834823574220431</v>
      </c>
      <c r="L58">
        <f t="shared" si="4"/>
        <v>2.0834823574220431</v>
      </c>
      <c r="M58">
        <f t="shared" si="5"/>
        <v>0.18618688118283711</v>
      </c>
    </row>
    <row r="59" spans="2:13" x14ac:dyDescent="0.25">
      <c r="B59">
        <f t="shared" si="6"/>
        <v>58</v>
      </c>
      <c r="C59">
        <f t="shared" si="3"/>
        <v>4.833333333333333</v>
      </c>
      <c r="D59">
        <f>IF(B59="","",VLOOKUP(C59,'Yield Curve Table'!N59:O4059,1,TRUE))</f>
        <v>4.8250000000000348</v>
      </c>
      <c r="E59">
        <f>VLOOKUP(C59,'Yield Curve Table'!N59:O4059,2,TRUE)</f>
        <v>2.087034044696404</v>
      </c>
      <c r="F59">
        <f>IF(B59="","",MATCH(E59,'Yield Curve Table'!O:O,0))</f>
        <v>388</v>
      </c>
      <c r="G59" cm="1">
        <f t="array" ref="G59">IF(B59="","",INDEX('Yield Curve Table'!N:N,F59+1))</f>
        <v>4.837500000000035</v>
      </c>
      <c r="H59" cm="1">
        <f t="array" ref="H59">IF(B59="","",INDEX('Yield Curve Table'!O:O,'Interest Rate Calculation'!F59+1))</f>
        <v>2.0875365029327173</v>
      </c>
      <c r="I59">
        <f t="shared" si="1"/>
        <v>2.0870355670391767</v>
      </c>
      <c r="J59">
        <f t="shared" si="0"/>
        <v>1</v>
      </c>
      <c r="K59">
        <f t="shared" si="2"/>
        <v>2.0870355670391767</v>
      </c>
      <c r="L59">
        <f t="shared" si="4"/>
        <v>2.0870355670391767</v>
      </c>
      <c r="M59">
        <f t="shared" si="5"/>
        <v>0.18884068092006601</v>
      </c>
    </row>
    <row r="60" spans="2:13" x14ac:dyDescent="0.25">
      <c r="B60">
        <f t="shared" si="6"/>
        <v>59</v>
      </c>
      <c r="C60">
        <f t="shared" si="3"/>
        <v>4.916666666666667</v>
      </c>
      <c r="D60">
        <f>IF(B60="","",VLOOKUP(C60,'Yield Curve Table'!N60:O4060,1,TRUE))</f>
        <v>4.9125000000000361</v>
      </c>
      <c r="E60">
        <f>VLOOKUP(C60,'Yield Curve Table'!N60:O4060,2,TRUE)</f>
        <v>2.0905242541713442</v>
      </c>
      <c r="F60">
        <f>IF(B60="","",MATCH(E60,'Yield Curve Table'!O:O,0))</f>
        <v>395</v>
      </c>
      <c r="G60" cm="1">
        <f t="array" ref="G60">IF(B60="","",INDEX('Yield Curve Table'!N:N,F60+1))</f>
        <v>4.9250000000000362</v>
      </c>
      <c r="H60" cm="1">
        <f t="array" ref="H60">IF(B60="","",INDEX('Yield Curve Table'!O:O,'Interest Rate Calculation'!F60+1))</f>
        <v>2.0910177741319926</v>
      </c>
      <c r="I60">
        <f t="shared" si="1"/>
        <v>2.0905249796434786</v>
      </c>
      <c r="J60">
        <f t="shared" si="0"/>
        <v>1</v>
      </c>
      <c r="K60">
        <f t="shared" si="2"/>
        <v>2.0905249796434786</v>
      </c>
      <c r="L60">
        <f t="shared" si="4"/>
        <v>2.0905249796434786</v>
      </c>
      <c r="M60">
        <f t="shared" si="5"/>
        <v>0.18911345922232314</v>
      </c>
    </row>
    <row r="61" spans="2:13" x14ac:dyDescent="0.25">
      <c r="B61">
        <f t="shared" si="6"/>
        <v>60</v>
      </c>
      <c r="C61">
        <f t="shared" si="3"/>
        <v>5</v>
      </c>
      <c r="D61">
        <f>IF(B61="","",VLOOKUP(C61,'Yield Curve Table'!N61:O4061,1,TRUE))</f>
        <v>4.9875000000000371</v>
      </c>
      <c r="E61">
        <f>VLOOKUP(C61,'Yield Curve Table'!N61:O4061,2,TRUE)</f>
        <v>2.0934667347063454</v>
      </c>
      <c r="F61">
        <f>IF(B61="","",MATCH(E61,'Yield Curve Table'!O:O,0))</f>
        <v>401</v>
      </c>
      <c r="G61" cm="1">
        <f t="array" ref="G61">IF(B61="","",INDEX('Yield Curve Table'!N:N,F61+1))</f>
        <v>5.0000000000000373</v>
      </c>
      <c r="H61" cm="1">
        <f t="array" ref="H61">IF(B61="","",INDEX('Yield Curve Table'!O:O,'Interest Rate Calculation'!F61+1))</f>
        <v>2.093952842594704</v>
      </c>
      <c r="I61">
        <f t="shared" si="1"/>
        <v>2.093468825289198</v>
      </c>
      <c r="J61">
        <f t="shared" si="0"/>
        <v>1</v>
      </c>
      <c r="K61">
        <f t="shared" si="2"/>
        <v>2.093468825289198</v>
      </c>
      <c r="L61">
        <f t="shared" si="4"/>
        <v>2.093468825289198</v>
      </c>
      <c r="M61">
        <f t="shared" si="5"/>
        <v>0.18700669790812086</v>
      </c>
    </row>
    <row r="62" spans="2:13" x14ac:dyDescent="0.25">
      <c r="B62">
        <f t="shared" si="6"/>
        <v>61</v>
      </c>
      <c r="C62">
        <f t="shared" si="3"/>
        <v>5.083333333333333</v>
      </c>
      <c r="D62">
        <f>IF(B62="","",VLOOKUP(C62,'Yield Curve Table'!N62:O4062,1,TRUE))</f>
        <v>5.0750000000000384</v>
      </c>
      <c r="E62">
        <f>VLOOKUP(C62,'Yield Curve Table'!N62:O4062,2,TRUE)</f>
        <v>2.0968442111409904</v>
      </c>
      <c r="F62">
        <f>IF(B62="","",MATCH(E62,'Yield Curve Table'!O:O,0))</f>
        <v>408</v>
      </c>
      <c r="G62" cm="1">
        <f t="array" ref="G62">IF(B62="","",INDEX('Yield Curve Table'!N:N,F62+1))</f>
        <v>5.0875000000000385</v>
      </c>
      <c r="H62" cm="1">
        <f t="array" ref="H62">IF(B62="","",INDEX('Yield Curve Table'!O:O,'Interest Rate Calculation'!F62+1))</f>
        <v>2.0973219481592857</v>
      </c>
      <c r="I62">
        <f t="shared" si="1"/>
        <v>2.0968455423345813</v>
      </c>
      <c r="J62">
        <f t="shared" si="0"/>
        <v>1</v>
      </c>
      <c r="K62">
        <f t="shared" si="2"/>
        <v>2.0968455423345813</v>
      </c>
      <c r="L62">
        <f t="shared" si="4"/>
        <v>2.0968455423345813</v>
      </c>
      <c r="M62">
        <f t="shared" si="5"/>
        <v>0.18964706768960227</v>
      </c>
    </row>
    <row r="63" spans="2:13" x14ac:dyDescent="0.25">
      <c r="B63">
        <f t="shared" si="6"/>
        <v>62</v>
      </c>
      <c r="C63">
        <f t="shared" si="3"/>
        <v>5.166666666666667</v>
      </c>
      <c r="D63">
        <f>IF(B63="","",VLOOKUP(C63,'Yield Curve Table'!N63:O4063,1,TRUE))</f>
        <v>5.1625000000000396</v>
      </c>
      <c r="E63">
        <f>VLOOKUP(C63,'Yield Curve Table'!N63:O4063,2,TRUE)</f>
        <v>2.1001639500993665</v>
      </c>
      <c r="F63">
        <f>IF(B63="","",MATCH(E63,'Yield Curve Table'!O:O,0))</f>
        <v>415</v>
      </c>
      <c r="G63" cm="1">
        <f t="array" ref="G63">IF(B63="","",INDEX('Yield Curve Table'!N:N,F63+1))</f>
        <v>5.1750000000000398</v>
      </c>
      <c r="H63" cm="1">
        <f t="array" ref="H63">IF(B63="","",INDEX('Yield Curve Table'!O:O,'Interest Rate Calculation'!F63+1))</f>
        <v>2.1006335996632099</v>
      </c>
      <c r="I63">
        <f t="shared" si="1"/>
        <v>2.1001645865148211</v>
      </c>
      <c r="J63">
        <f t="shared" si="0"/>
        <v>1</v>
      </c>
      <c r="K63">
        <f t="shared" si="2"/>
        <v>2.1001645865148211</v>
      </c>
      <c r="L63">
        <f t="shared" si="4"/>
        <v>2.1001645865148211</v>
      </c>
      <c r="M63">
        <f t="shared" si="5"/>
        <v>0.18990638349263289</v>
      </c>
    </row>
    <row r="64" spans="2:13" x14ac:dyDescent="0.25">
      <c r="B64">
        <f t="shared" si="6"/>
        <v>63</v>
      </c>
      <c r="C64">
        <f t="shared" si="3"/>
        <v>5.25</v>
      </c>
      <c r="D64">
        <f>IF(B64="","",VLOOKUP(C64,'Yield Curve Table'!N64:O4064,1,TRUE))</f>
        <v>5.2375000000000407</v>
      </c>
      <c r="E64">
        <f>VLOOKUP(C64,'Yield Curve Table'!N64:O4064,2,TRUE)</f>
        <v>2.1029649601952132</v>
      </c>
      <c r="F64">
        <f>IF(B64="","",MATCH(E64,'Yield Curve Table'!O:O,0))</f>
        <v>421</v>
      </c>
      <c r="G64" cm="1">
        <f t="array" ref="G64">IF(B64="","",INDEX('Yield Curve Table'!N:N,F64+1))</f>
        <v>5.2500000000000409</v>
      </c>
      <c r="H64" cm="1">
        <f t="array" ref="H64">IF(B64="","",INDEX('Yield Curve Table'!O:O,'Interest Rate Calculation'!F64+1))</f>
        <v>2.1034278924764074</v>
      </c>
      <c r="I64">
        <f t="shared" si="1"/>
        <v>2.1029667989588248</v>
      </c>
      <c r="J64">
        <f t="shared" si="0"/>
        <v>1</v>
      </c>
      <c r="K64">
        <f t="shared" si="2"/>
        <v>2.1029667989588248</v>
      </c>
      <c r="L64">
        <f t="shared" si="4"/>
        <v>2.1029667989588248</v>
      </c>
      <c r="M64">
        <f t="shared" si="5"/>
        <v>0.18778616257424385</v>
      </c>
    </row>
    <row r="65" spans="2:13" x14ac:dyDescent="0.25">
      <c r="B65">
        <f t="shared" si="6"/>
        <v>64</v>
      </c>
      <c r="C65">
        <f t="shared" si="3"/>
        <v>5.333333333333333</v>
      </c>
      <c r="D65">
        <f>IF(B65="","",VLOOKUP(C65,'Yield Curve Table'!N65:O4065,1,TRUE))</f>
        <v>5.3250000000000419</v>
      </c>
      <c r="E65">
        <f>VLOOKUP(C65,'Yield Curve Table'!N65:O4065,2,TRUE)</f>
        <v>2.1061825485918457</v>
      </c>
      <c r="F65">
        <f>IF(B65="","",MATCH(E65,'Yield Curve Table'!O:O,0))</f>
        <v>428</v>
      </c>
      <c r="G65" cm="1">
        <f t="array" ref="G65">IF(B65="","",INDEX('Yield Curve Table'!N:N,F65+1))</f>
        <v>5.3375000000000421</v>
      </c>
      <c r="H65" cm="1">
        <f t="array" ref="H65">IF(B65="","",INDEX('Yield Curve Table'!O:O,'Interest Rate Calculation'!F65+1))</f>
        <v>2.1066378829153329</v>
      </c>
      <c r="I65">
        <f t="shared" si="1"/>
        <v>2.1061837228660396</v>
      </c>
      <c r="J65">
        <f t="shared" si="0"/>
        <v>1</v>
      </c>
      <c r="K65">
        <f t="shared" ref="K65:K128" si="7">IF(B65="","",IF(J65=1,I65,IF(J65=3,4.5, $I$241+(4.5-$I$241)*(B65-240)/(480-240))))</f>
        <v>2.1061837228660396</v>
      </c>
      <c r="L65">
        <f t="shared" si="4"/>
        <v>2.1061837228660396</v>
      </c>
      <c r="M65">
        <f t="shared" si="5"/>
        <v>0.19041431902901973</v>
      </c>
    </row>
    <row r="66" spans="2:13" x14ac:dyDescent="0.25">
      <c r="B66">
        <f t="shared" si="6"/>
        <v>65</v>
      </c>
      <c r="C66">
        <f t="shared" si="3"/>
        <v>5.416666666666667</v>
      </c>
      <c r="D66">
        <f>IF(B66="","",VLOOKUP(C66,'Yield Curve Table'!N66:O4066,1,TRUE))</f>
        <v>5.4125000000000432</v>
      </c>
      <c r="E66">
        <f>VLOOKUP(C66,'Yield Curve Table'!N66:O4066,2,TRUE)</f>
        <v>2.1093476943244172</v>
      </c>
      <c r="F66">
        <f>IF(B66="","",MATCH(E66,'Yield Curve Table'!O:O,0))</f>
        <v>435</v>
      </c>
      <c r="G66" cm="1">
        <f t="array" ref="G66">IF(B66="","",INDEX('Yield Curve Table'!N:N,F66+1))</f>
        <v>5.4250000000000433</v>
      </c>
      <c r="H66" cm="1">
        <f t="array" ref="H66">IF(B66="","",INDEX('Yield Curve Table'!O:O,'Interest Rate Calculation'!F66+1))</f>
        <v>2.1097956760686323</v>
      </c>
      <c r="I66">
        <f t="shared" si="1"/>
        <v>2.1093482572877282</v>
      </c>
      <c r="J66">
        <f t="shared" si="0"/>
        <v>1</v>
      </c>
      <c r="K66">
        <f t="shared" si="7"/>
        <v>2.1093482572877282</v>
      </c>
      <c r="L66">
        <f t="shared" si="4"/>
        <v>2.1093482572877282</v>
      </c>
      <c r="M66">
        <f t="shared" si="5"/>
        <v>0.19066144000094987</v>
      </c>
    </row>
    <row r="67" spans="2:13" x14ac:dyDescent="0.25">
      <c r="B67">
        <f t="shared" si="6"/>
        <v>66</v>
      </c>
      <c r="C67">
        <f t="shared" si="3"/>
        <v>5.5</v>
      </c>
      <c r="D67">
        <f>IF(B67="","",VLOOKUP(C67,'Yield Curve Table'!N67:O4067,1,TRUE))</f>
        <v>5.4875000000000442</v>
      </c>
      <c r="E67">
        <f>VLOOKUP(C67,'Yield Curve Table'!N67:O4067,2,TRUE)</f>
        <v>2.1120202135655322</v>
      </c>
      <c r="F67">
        <f>IF(B67="","",MATCH(E67,'Yield Curve Table'!O:O,0))</f>
        <v>441</v>
      </c>
      <c r="G67" cm="1">
        <f t="array" ref="G67">IF(B67="","",INDEX('Yield Curve Table'!N:N,F67+1))</f>
        <v>5.5000000000000444</v>
      </c>
      <c r="H67" cm="1">
        <f t="array" ref="H67">IF(B67="","",INDEX('Yield Curve Table'!O:O,'Interest Rate Calculation'!F67+1))</f>
        <v>2.1124620795127038</v>
      </c>
      <c r="I67">
        <f t="shared" ref="I67:I130" si="8">IF(B67="","",E67+((C67-D67)/(G67-E67))*(H67-E67))</f>
        <v>2.1120218438362799</v>
      </c>
      <c r="J67">
        <f t="shared" ref="J67:J130" si="9">IF(B67="","",IF(B67&lt;=240,1,IF(B67&lt;=480,2,3)))</f>
        <v>1</v>
      </c>
      <c r="K67">
        <f t="shared" si="7"/>
        <v>2.1120218438362799</v>
      </c>
      <c r="L67">
        <f t="shared" ref="L67:L130" si="10">IF(B67="","",IF(J67=2,K67*(B67-240)/(480-240)+I67*(480-B67)/(480-240),K67))</f>
        <v>2.1120218438362799</v>
      </c>
      <c r="M67">
        <f t="shared" si="5"/>
        <v>0.18852905413351273</v>
      </c>
    </row>
    <row r="68" spans="2:13" x14ac:dyDescent="0.25">
      <c r="B68">
        <f t="shared" si="6"/>
        <v>67</v>
      </c>
      <c r="C68">
        <f t="shared" ref="C68:C131" si="11">IF(B68="","",B68/12)</f>
        <v>5.583333333333333</v>
      </c>
      <c r="D68">
        <f>IF(B68="","",VLOOKUP(C68,'Yield Curve Table'!N68:O4068,1,TRUE))</f>
        <v>5.5750000000000455</v>
      </c>
      <c r="E68">
        <f>VLOOKUP(C68,'Yield Curve Table'!N68:O4068,2,TRUE)</f>
        <v>2.1150923680286304</v>
      </c>
      <c r="F68">
        <f>IF(B68="","",MATCH(E68,'Yield Curve Table'!O:O,0))</f>
        <v>448</v>
      </c>
      <c r="G68" cm="1">
        <f t="array" ref="G68">IF(B68="","",INDEX('Yield Curve Table'!N:N,F68+1))</f>
        <v>5.5875000000000457</v>
      </c>
      <c r="H68" cm="1">
        <f t="array" ref="H68">IF(B68="","",INDEX('Yield Curve Table'!O:O,'Interest Rate Calculation'!F68+1))</f>
        <v>2.1155273066202889</v>
      </c>
      <c r="I68">
        <f t="shared" si="8"/>
        <v>2.1150934118255136</v>
      </c>
      <c r="J68">
        <f t="shared" si="9"/>
        <v>1</v>
      </c>
      <c r="K68">
        <f t="shared" si="7"/>
        <v>2.1150934118255136</v>
      </c>
      <c r="L68">
        <f t="shared" si="10"/>
        <v>2.1150934118255136</v>
      </c>
      <c r="M68">
        <f t="shared" ref="M68:M131" si="12">IF(B68="","",100*(((1+L68/100)^(B68/12))/((1+L67/100)^(B67/12))-1))</f>
        <v>0.19114605907146753</v>
      </c>
    </row>
    <row r="69" spans="2:13" x14ac:dyDescent="0.25">
      <c r="B69">
        <f t="shared" ref="B69:B132" si="13">IF(B68=600,"",B68+1)</f>
        <v>68</v>
      </c>
      <c r="C69">
        <f t="shared" si="11"/>
        <v>5.666666666666667</v>
      </c>
      <c r="D69">
        <f>IF(B69="","",VLOOKUP(C69,'Yield Curve Table'!N69:O4069,1,TRUE))</f>
        <v>5.6625000000000467</v>
      </c>
      <c r="E69">
        <f>VLOOKUP(C69,'Yield Curve Table'!N69:O4069,2,TRUE)</f>
        <v>2.1181166783151393</v>
      </c>
      <c r="F69">
        <f>IF(B69="","",MATCH(E69,'Yield Curve Table'!O:O,0))</f>
        <v>455</v>
      </c>
      <c r="G69" cm="1">
        <f t="array" ref="G69">IF(B69="","",INDEX('Yield Curve Table'!N:N,F69+1))</f>
        <v>5.6750000000000469</v>
      </c>
      <c r="H69" cm="1">
        <f t="array" ref="H69">IF(B69="","",INDEX('Yield Curve Table'!O:O,'Interest Rate Calculation'!F69+1))</f>
        <v>2.1185449034059638</v>
      </c>
      <c r="I69">
        <f t="shared" si="8"/>
        <v>2.1181171799540883</v>
      </c>
      <c r="J69">
        <f t="shared" si="9"/>
        <v>1</v>
      </c>
      <c r="K69">
        <f t="shared" si="7"/>
        <v>2.1181171799540883</v>
      </c>
      <c r="L69">
        <f t="shared" si="10"/>
        <v>2.1181171799540883</v>
      </c>
      <c r="M69">
        <f t="shared" si="12"/>
        <v>0.19138208142679414</v>
      </c>
    </row>
    <row r="70" spans="2:13" x14ac:dyDescent="0.25">
      <c r="B70">
        <f t="shared" si="13"/>
        <v>69</v>
      </c>
      <c r="C70">
        <f t="shared" si="11"/>
        <v>5.75</v>
      </c>
      <c r="D70">
        <f>IF(B70="","",VLOOKUP(C70,'Yield Curve Table'!N70:O4070,1,TRUE))</f>
        <v>5.7375000000000478</v>
      </c>
      <c r="E70">
        <f>VLOOKUP(C70,'Yield Curve Table'!N70:O4070,2,TRUE)</f>
        <v>2.1206719783400918</v>
      </c>
      <c r="F70">
        <f>IF(B70="","",MATCH(E70,'Yield Curve Table'!O:O,0))</f>
        <v>461</v>
      </c>
      <c r="G70" cm="1">
        <f t="array" ref="G70">IF(B70="","",INDEX('Yield Curve Table'!N:N,F70+1))</f>
        <v>5.750000000000048</v>
      </c>
      <c r="H70" cm="1">
        <f t="array" ref="H70">IF(B70="","",INDEX('Yield Curve Table'!O:O,'Interest Rate Calculation'!F70+1))</f>
        <v>2.1210946118039598</v>
      </c>
      <c r="I70">
        <f t="shared" si="8"/>
        <v>2.1206734339589466</v>
      </c>
      <c r="J70">
        <f t="shared" si="9"/>
        <v>1</v>
      </c>
      <c r="K70">
        <f t="shared" si="7"/>
        <v>2.1206734339589466</v>
      </c>
      <c r="L70">
        <f t="shared" si="10"/>
        <v>2.1206734339589466</v>
      </c>
      <c r="M70">
        <f t="shared" si="12"/>
        <v>0.18923864546267488</v>
      </c>
    </row>
    <row r="71" spans="2:13" x14ac:dyDescent="0.25">
      <c r="B71">
        <f t="shared" si="13"/>
        <v>70</v>
      </c>
      <c r="C71">
        <f t="shared" si="11"/>
        <v>5.833333333333333</v>
      </c>
      <c r="D71">
        <f>IF(B71="","",VLOOKUP(C71,'Yield Curve Table'!N71:O4071,1,TRUE))</f>
        <v>5.825000000000049</v>
      </c>
      <c r="E71">
        <f>VLOOKUP(C71,'Yield Curve Table'!N71:O4071,2,TRUE)</f>
        <v>2.1236112776935343</v>
      </c>
      <c r="F71">
        <f>IF(B71="","",MATCH(E71,'Yield Curve Table'!O:O,0))</f>
        <v>468</v>
      </c>
      <c r="G71" cm="1">
        <f t="array" ref="G71">IF(B71="","",INDEX('Yield Curve Table'!N:N,F71+1))</f>
        <v>5.8375000000000492</v>
      </c>
      <c r="H71" cm="1">
        <f t="array" ref="H71">IF(B71="","",INDEX('Yield Curve Table'!O:O,'Interest Rate Calculation'!F71+1))</f>
        <v>2.1240275693856336</v>
      </c>
      <c r="I71">
        <f t="shared" si="8"/>
        <v>2.1236122117811425</v>
      </c>
      <c r="J71">
        <f t="shared" si="9"/>
        <v>1</v>
      </c>
      <c r="K71">
        <f t="shared" si="7"/>
        <v>2.1236122117811425</v>
      </c>
      <c r="L71">
        <f t="shared" si="10"/>
        <v>2.1236122117811425</v>
      </c>
      <c r="M71">
        <f t="shared" si="12"/>
        <v>0.19184543009003185</v>
      </c>
    </row>
    <row r="72" spans="2:13" x14ac:dyDescent="0.25">
      <c r="B72">
        <f t="shared" si="13"/>
        <v>71</v>
      </c>
      <c r="C72">
        <f t="shared" si="11"/>
        <v>5.916666666666667</v>
      </c>
      <c r="D72">
        <f>IF(B72="","",VLOOKUP(C72,'Yield Curve Table'!N72:O4072,1,TRUE))</f>
        <v>5.9125000000000503</v>
      </c>
      <c r="E72">
        <f>VLOOKUP(C72,'Yield Curve Table'!N72:O4072,2,TRUE)</f>
        <v>2.1265067519914673</v>
      </c>
      <c r="F72">
        <f>IF(B72="","",MATCH(E72,'Yield Curve Table'!O:O,0))</f>
        <v>475</v>
      </c>
      <c r="G72" cm="1">
        <f t="array" ref="G72">IF(B72="","",INDEX('Yield Curve Table'!N:N,F72+1))</f>
        <v>5.9250000000000504</v>
      </c>
      <c r="H72" cm="1">
        <f t="array" ref="H72">IF(B72="","",INDEX('Yield Curve Table'!O:O,'Interest Rate Calculation'!F72+1))</f>
        <v>2.1269168894195181</v>
      </c>
      <c r="I72">
        <f t="shared" si="8"/>
        <v>2.1265072018819473</v>
      </c>
      <c r="J72">
        <f t="shared" si="9"/>
        <v>1</v>
      </c>
      <c r="K72">
        <f t="shared" si="7"/>
        <v>2.1265072018819473</v>
      </c>
      <c r="L72">
        <f t="shared" si="10"/>
        <v>2.1265072018819473</v>
      </c>
      <c r="M72">
        <f t="shared" si="12"/>
        <v>0.19207130830136698</v>
      </c>
    </row>
    <row r="73" spans="2:13" x14ac:dyDescent="0.25">
      <c r="B73">
        <f t="shared" si="13"/>
        <v>72</v>
      </c>
      <c r="C73">
        <f t="shared" si="11"/>
        <v>6</v>
      </c>
      <c r="D73">
        <f>IF(B73="","",VLOOKUP(C73,'Yield Curve Table'!N73:O4073,1,TRUE))</f>
        <v>5.9875000000000513</v>
      </c>
      <c r="E73">
        <f>VLOOKUP(C73,'Yield Curve Table'!N73:O4073,2,TRUE)</f>
        <v>2.1289546835635336</v>
      </c>
      <c r="F73">
        <f>IF(B73="","",MATCH(E73,'Yield Curve Table'!O:O,0))</f>
        <v>481</v>
      </c>
      <c r="G73" cm="1">
        <f t="array" ref="G73">IF(B73="","",INDEX('Yield Curve Table'!N:N,F73+1))</f>
        <v>6.0000000000000515</v>
      </c>
      <c r="H73" cm="1">
        <f t="array" ref="H73">IF(B73="","",INDEX('Yield Curve Table'!O:O,'Interest Rate Calculation'!F73+1))</f>
        <v>2.1293596889240902</v>
      </c>
      <c r="I73">
        <f t="shared" si="8"/>
        <v>2.1289559913671354</v>
      </c>
      <c r="J73">
        <f t="shared" si="9"/>
        <v>1</v>
      </c>
      <c r="K73">
        <f t="shared" si="7"/>
        <v>2.1289559913671354</v>
      </c>
      <c r="L73">
        <f t="shared" si="10"/>
        <v>2.1289559913671354</v>
      </c>
      <c r="M73">
        <f t="shared" si="12"/>
        <v>0.18991778961869876</v>
      </c>
    </row>
    <row r="74" spans="2:13" x14ac:dyDescent="0.25">
      <c r="B74">
        <f t="shared" si="13"/>
        <v>73</v>
      </c>
      <c r="C74">
        <f t="shared" si="11"/>
        <v>6.083333333333333</v>
      </c>
      <c r="D74">
        <f>IF(B74="","",VLOOKUP(C74,'Yield Curve Table'!N74:O4074,1,TRUE))</f>
        <v>6.0750000000000526</v>
      </c>
      <c r="E74">
        <f>VLOOKUP(C74,'Yield Curve Table'!N74:O4074,2,TRUE)</f>
        <v>2.1317721423078098</v>
      </c>
      <c r="F74">
        <f>IF(B74="","",MATCH(E74,'Yield Curve Table'!O:O,0))</f>
        <v>488</v>
      </c>
      <c r="G74" cm="1">
        <f t="array" ref="G74">IF(B74="","",INDEX('Yield Curve Table'!N:N,F74+1))</f>
        <v>6.0875000000000528</v>
      </c>
      <c r="H74" cm="1">
        <f t="array" ref="H74">IF(B74="","",INDEX('Yield Curve Table'!O:O,'Interest Rate Calculation'!F74+1))</f>
        <v>2.1321713202489727</v>
      </c>
      <c r="I74">
        <f t="shared" si="8"/>
        <v>2.1317729832359431</v>
      </c>
      <c r="J74">
        <f t="shared" si="9"/>
        <v>1</v>
      </c>
      <c r="K74">
        <f t="shared" si="7"/>
        <v>2.1317729832359431</v>
      </c>
      <c r="L74">
        <f t="shared" si="10"/>
        <v>2.1317729832359431</v>
      </c>
      <c r="M74">
        <f t="shared" si="12"/>
        <v>0.19251517449960787</v>
      </c>
    </row>
    <row r="75" spans="2:13" x14ac:dyDescent="0.25">
      <c r="B75">
        <f t="shared" si="13"/>
        <v>74</v>
      </c>
      <c r="C75">
        <f t="shared" si="11"/>
        <v>6.166666666666667</v>
      </c>
      <c r="D75">
        <f>IF(B75="","",VLOOKUP(C75,'Yield Curve Table'!N75:O4075,1,TRUE))</f>
        <v>6.1625000000000538</v>
      </c>
      <c r="E75">
        <f>VLOOKUP(C75,'Yield Curve Table'!N75:O4075,2,TRUE)</f>
        <v>2.1345493091454246</v>
      </c>
      <c r="F75">
        <f>IF(B75="","",MATCH(E75,'Yield Curve Table'!O:O,0))</f>
        <v>495</v>
      </c>
      <c r="G75" cm="1">
        <f t="array" ref="G75">IF(B75="","",INDEX('Yield Curve Table'!N:N,F75+1))</f>
        <v>6.175000000000054</v>
      </c>
      <c r="H75" cm="1">
        <f t="array" ref="H75">IF(B75="","",INDEX('Yield Curve Table'!O:O,'Interest Rate Calculation'!F75+1))</f>
        <v>2.1349428249842286</v>
      </c>
      <c r="I75">
        <f t="shared" si="8"/>
        <v>2.1345497149539479</v>
      </c>
      <c r="J75">
        <f t="shared" si="9"/>
        <v>1</v>
      </c>
      <c r="K75">
        <f t="shared" si="7"/>
        <v>2.1345497149539479</v>
      </c>
      <c r="L75">
        <f t="shared" si="10"/>
        <v>2.1345497149539479</v>
      </c>
      <c r="M75">
        <f t="shared" si="12"/>
        <v>0.19273174480176625</v>
      </c>
    </row>
    <row r="76" spans="2:13" x14ac:dyDescent="0.25">
      <c r="B76">
        <f t="shared" si="13"/>
        <v>75</v>
      </c>
      <c r="C76">
        <f t="shared" si="11"/>
        <v>6.25</v>
      </c>
      <c r="D76">
        <f>IF(B76="","",VLOOKUP(C76,'Yield Curve Table'!N76:O4076,1,TRUE))</f>
        <v>6.2375000000000549</v>
      </c>
      <c r="E76">
        <f>VLOOKUP(C76,'Yield Curve Table'!N76:O4076,2,TRUE)</f>
        <v>2.1368985313412789</v>
      </c>
      <c r="F76">
        <f>IF(B76="","",MATCH(E76,'Yield Curve Table'!O:O,0))</f>
        <v>501</v>
      </c>
      <c r="G76" cm="1">
        <f t="array" ref="G76">IF(B76="","",INDEX('Yield Curve Table'!N:N,F76+1))</f>
        <v>6.2500000000000551</v>
      </c>
      <c r="H76" cm="1">
        <f t="array" ref="H76">IF(B76="","",INDEX('Yield Curve Table'!O:O,'Interest Rate Calculation'!F76+1))</f>
        <v>2.1372873202599236</v>
      </c>
      <c r="I76">
        <f t="shared" si="8"/>
        <v>2.1368997128977076</v>
      </c>
      <c r="J76">
        <f t="shared" si="9"/>
        <v>1</v>
      </c>
      <c r="K76">
        <f t="shared" si="7"/>
        <v>2.1368997128977076</v>
      </c>
      <c r="L76">
        <f t="shared" si="10"/>
        <v>2.1368997128977076</v>
      </c>
      <c r="M76">
        <f t="shared" si="12"/>
        <v>0.19056898854086235</v>
      </c>
    </row>
    <row r="77" spans="2:13" x14ac:dyDescent="0.25">
      <c r="B77">
        <f t="shared" si="13"/>
        <v>76</v>
      </c>
      <c r="C77">
        <f t="shared" si="11"/>
        <v>6.333333333333333</v>
      </c>
      <c r="D77">
        <f>IF(B77="","",VLOOKUP(C77,'Yield Curve Table'!N77:O4077,1,TRUE))</f>
        <v>6.3250000000000561</v>
      </c>
      <c r="E77">
        <f>VLOOKUP(C77,'Yield Curve Table'!N77:O4077,2,TRUE)</f>
        <v>2.13960384872196</v>
      </c>
      <c r="F77">
        <f>IF(B77="","",MATCH(E77,'Yield Curve Table'!O:O,0))</f>
        <v>508</v>
      </c>
      <c r="G77" cm="1">
        <f t="array" ref="G77">IF(B77="","",INDEX('Yield Curve Table'!N:N,F77+1))</f>
        <v>6.3375000000000563</v>
      </c>
      <c r="H77" cm="1">
        <f t="array" ref="H77">IF(B77="","",INDEX('Yield Curve Table'!O:O,'Interest Rate Calculation'!F77+1))</f>
        <v>2.1399872644437417</v>
      </c>
      <c r="I77">
        <f t="shared" si="8"/>
        <v>2.1396046098487007</v>
      </c>
      <c r="J77">
        <f t="shared" si="9"/>
        <v>1</v>
      </c>
      <c r="K77">
        <f t="shared" si="7"/>
        <v>2.1396046098487007</v>
      </c>
      <c r="L77">
        <f t="shared" si="10"/>
        <v>2.1396046098487007</v>
      </c>
      <c r="M77">
        <f t="shared" si="12"/>
        <v>0.1931577000639173</v>
      </c>
    </row>
    <row r="78" spans="2:13" x14ac:dyDescent="0.25">
      <c r="B78">
        <f t="shared" si="13"/>
        <v>77</v>
      </c>
      <c r="C78">
        <f t="shared" si="11"/>
        <v>6.416666666666667</v>
      </c>
      <c r="D78">
        <f>IF(B78="","",VLOOKUP(C78,'Yield Curve Table'!N78:O4078,1,TRUE))</f>
        <v>6.4125000000000574</v>
      </c>
      <c r="E78">
        <f>VLOOKUP(C78,'Yield Curve Table'!N78:O4078,2,TRUE)</f>
        <v>2.1422719966784975</v>
      </c>
      <c r="F78">
        <f>IF(B78="","",MATCH(E78,'Yield Curve Table'!O:O,0))</f>
        <v>515</v>
      </c>
      <c r="G78" cm="1">
        <f t="array" ref="G78">IF(B78="","",INDEX('Yield Curve Table'!N:N,F78+1))</f>
        <v>6.4250000000000576</v>
      </c>
      <c r="H78" cm="1">
        <f t="array" ref="H78">IF(B78="","",INDEX('Yield Curve Table'!O:O,'Interest Rate Calculation'!F78+1))</f>
        <v>2.1426501856977271</v>
      </c>
      <c r="I78">
        <f t="shared" si="8"/>
        <v>2.1422723646186466</v>
      </c>
      <c r="J78">
        <f t="shared" si="9"/>
        <v>1</v>
      </c>
      <c r="K78">
        <f t="shared" si="7"/>
        <v>2.1422723646186466</v>
      </c>
      <c r="L78">
        <f t="shared" si="10"/>
        <v>2.1422723646186466</v>
      </c>
      <c r="M78">
        <f t="shared" si="12"/>
        <v>0.19336569925714198</v>
      </c>
    </row>
    <row r="79" spans="2:13" x14ac:dyDescent="0.25">
      <c r="B79">
        <f t="shared" si="13"/>
        <v>78</v>
      </c>
      <c r="C79">
        <f t="shared" si="11"/>
        <v>6.5</v>
      </c>
      <c r="D79">
        <f>IF(B79="","",VLOOKUP(C79,'Yield Curve Table'!N79:O4079,1,TRUE))</f>
        <v>6.4875000000000584</v>
      </c>
      <c r="E79">
        <f>VLOOKUP(C79,'Yield Curve Table'!N79:O4079,2,TRUE)</f>
        <v>2.1445301616571495</v>
      </c>
      <c r="F79">
        <f>IF(B79="","",MATCH(E79,'Yield Curve Table'!O:O,0))</f>
        <v>521</v>
      </c>
      <c r="G79" cm="1">
        <f t="array" ref="G79">IF(B79="","",INDEX('Yield Curve Table'!N:N,F79+1))</f>
        <v>6.5000000000000586</v>
      </c>
      <c r="H79" cm="1">
        <f t="array" ref="H79">IF(B79="","",INDEX('Yield Curve Table'!O:O,'Interest Rate Calculation'!F79+1))</f>
        <v>2.1449039827542911</v>
      </c>
      <c r="I79">
        <f t="shared" si="8"/>
        <v>2.1445312345066667</v>
      </c>
      <c r="J79">
        <f t="shared" si="9"/>
        <v>1</v>
      </c>
      <c r="K79">
        <f t="shared" si="7"/>
        <v>2.1445312345066667</v>
      </c>
      <c r="L79">
        <f t="shared" si="10"/>
        <v>2.1445312345066667</v>
      </c>
      <c r="M79">
        <f t="shared" si="12"/>
        <v>0.19119444829587273</v>
      </c>
    </row>
    <row r="80" spans="2:13" x14ac:dyDescent="0.25">
      <c r="B80">
        <f t="shared" si="13"/>
        <v>79</v>
      </c>
      <c r="C80">
        <f t="shared" si="11"/>
        <v>6.583333333333333</v>
      </c>
      <c r="D80">
        <f>IF(B80="","",VLOOKUP(C80,'Yield Curve Table'!N80:O4080,1,TRUE))</f>
        <v>6.5750000000000597</v>
      </c>
      <c r="E80">
        <f>VLOOKUP(C80,'Yield Curve Table'!N80:O4080,2,TRUE)</f>
        <v>2.1471319230599972</v>
      </c>
      <c r="F80">
        <f>IF(B80="","",MATCH(E80,'Yield Curve Table'!O:O,0))</f>
        <v>528</v>
      </c>
      <c r="G80" cm="1">
        <f t="array" ref="G80">IF(B80="","",INDEX('Yield Curve Table'!N:N,F80+1))</f>
        <v>6.5875000000000599</v>
      </c>
      <c r="H80" cm="1">
        <f t="array" ref="H80">IF(B80="","",INDEX('Yield Curve Table'!O:O,'Interest Rate Calculation'!F80+1))</f>
        <v>2.1475007740730665</v>
      </c>
      <c r="I80">
        <f t="shared" si="8"/>
        <v>2.1471326152905488</v>
      </c>
      <c r="J80">
        <f t="shared" si="9"/>
        <v>1</v>
      </c>
      <c r="K80">
        <f t="shared" si="7"/>
        <v>2.1471326152905488</v>
      </c>
      <c r="L80">
        <f t="shared" si="10"/>
        <v>2.1471326152905488</v>
      </c>
      <c r="M80">
        <f t="shared" si="12"/>
        <v>0.19377513229505983</v>
      </c>
    </row>
    <row r="81" spans="2:13" x14ac:dyDescent="0.25">
      <c r="B81">
        <f t="shared" si="13"/>
        <v>80</v>
      </c>
      <c r="C81">
        <f t="shared" si="11"/>
        <v>6.666666666666667</v>
      </c>
      <c r="D81">
        <f>IF(B81="","",VLOOKUP(C81,'Yield Curve Table'!N81:O4081,1,TRUE))</f>
        <v>6.6625000000000609</v>
      </c>
      <c r="E81">
        <f>VLOOKUP(C81,'Yield Curve Table'!N81:O4081,2,TRUE)</f>
        <v>2.1496992881193413</v>
      </c>
      <c r="F81">
        <f>IF(B81="","",MATCH(E81,'Yield Curve Table'!O:O,0))</f>
        <v>535</v>
      </c>
      <c r="G81" cm="1">
        <f t="array" ref="G81">IF(B81="","",INDEX('Yield Curve Table'!N:N,F81+1))</f>
        <v>6.6750000000000611</v>
      </c>
      <c r="H81" cm="1">
        <f t="array" ref="H81">IF(B81="","",INDEX('Yield Curve Table'!O:O,'Interest Rate Calculation'!F81+1))</f>
        <v>2.150063299472404</v>
      </c>
      <c r="I81">
        <f t="shared" si="8"/>
        <v>2.1496996232824759</v>
      </c>
      <c r="J81">
        <f t="shared" si="9"/>
        <v>1</v>
      </c>
      <c r="K81">
        <f t="shared" si="7"/>
        <v>2.1496996232824759</v>
      </c>
      <c r="L81">
        <f t="shared" si="10"/>
        <v>2.1496996232824759</v>
      </c>
      <c r="M81">
        <f t="shared" si="12"/>
        <v>0.19397521294026721</v>
      </c>
    </row>
    <row r="82" spans="2:13" x14ac:dyDescent="0.25">
      <c r="B82">
        <f t="shared" si="13"/>
        <v>81</v>
      </c>
      <c r="C82">
        <f t="shared" si="11"/>
        <v>6.75</v>
      </c>
      <c r="D82">
        <f>IF(B82="","",VLOOKUP(C82,'Yield Curve Table'!N82:O4082,1,TRUE))</f>
        <v>6.737500000000062</v>
      </c>
      <c r="E82">
        <f>VLOOKUP(C82,'Yield Curve Table'!N82:O4082,2,TRUE)</f>
        <v>2.1518731914168612</v>
      </c>
      <c r="F82">
        <f>IF(B82="","",MATCH(E82,'Yield Curve Table'!O:O,0))</f>
        <v>541</v>
      </c>
      <c r="G82" cm="1">
        <f t="array" ref="G82">IF(B82="","",INDEX('Yield Curve Table'!N:N,F82+1))</f>
        <v>6.7500000000000622</v>
      </c>
      <c r="H82" cm="1">
        <f t="array" ref="H82">IF(B82="","",INDEX('Yield Curve Table'!O:O,'Interest Rate Calculation'!F82+1))</f>
        <v>2.15223315444856</v>
      </c>
      <c r="I82">
        <f t="shared" si="8"/>
        <v>2.1518741699757578</v>
      </c>
      <c r="J82">
        <f t="shared" si="9"/>
        <v>1</v>
      </c>
      <c r="K82">
        <f t="shared" si="7"/>
        <v>2.1518741699757578</v>
      </c>
      <c r="L82">
        <f t="shared" si="10"/>
        <v>2.1518741699757578</v>
      </c>
      <c r="M82">
        <f t="shared" si="12"/>
        <v>0.19179612389326195</v>
      </c>
    </row>
    <row r="83" spans="2:13" x14ac:dyDescent="0.25">
      <c r="B83">
        <f t="shared" si="13"/>
        <v>82</v>
      </c>
      <c r="C83">
        <f t="shared" si="11"/>
        <v>6.833333333333333</v>
      </c>
      <c r="D83">
        <f>IF(B83="","",VLOOKUP(C83,'Yield Curve Table'!N83:O4083,1,TRUE))</f>
        <v>6.8250000000000632</v>
      </c>
      <c r="E83">
        <f>VLOOKUP(C83,'Yield Curve Table'!N83:O4083,2,TRUE)</f>
        <v>2.1543790326359948</v>
      </c>
      <c r="F83">
        <f>IF(B83="","",MATCH(E83,'Yield Curve Table'!O:O,0))</f>
        <v>548</v>
      </c>
      <c r="G83" cm="1">
        <f t="array" ref="G83">IF(B83="","",INDEX('Yield Curve Table'!N:N,F83+1))</f>
        <v>6.8375000000000634</v>
      </c>
      <c r="H83" cm="1">
        <f t="array" ref="H83">IF(B83="","",INDEX('Yield Curve Table'!O:O,'Interest Rate Calculation'!F83+1))</f>
        <v>2.1547343849766829</v>
      </c>
      <c r="I83">
        <f t="shared" si="8"/>
        <v>2.1543796649642064</v>
      </c>
      <c r="J83">
        <f t="shared" si="9"/>
        <v>1</v>
      </c>
      <c r="K83">
        <f t="shared" si="7"/>
        <v>2.1543796649642064</v>
      </c>
      <c r="L83">
        <f t="shared" si="10"/>
        <v>2.1543796649642064</v>
      </c>
      <c r="M83">
        <f t="shared" si="12"/>
        <v>0.1943693569612881</v>
      </c>
    </row>
    <row r="84" spans="2:13" x14ac:dyDescent="0.25">
      <c r="B84">
        <f t="shared" si="13"/>
        <v>83</v>
      </c>
      <c r="C84">
        <f t="shared" si="11"/>
        <v>6.916666666666667</v>
      </c>
      <c r="D84">
        <f>IF(B84="","",VLOOKUP(C84,'Yield Curve Table'!N84:O4084,1,TRUE))</f>
        <v>6.9125000000000645</v>
      </c>
      <c r="E84">
        <f>VLOOKUP(C84,'Yield Curve Table'!N84:O4084,2,TRUE)</f>
        <v>2.1568529514419716</v>
      </c>
      <c r="F84">
        <f>IF(B84="","",MATCH(E84,'Yield Curve Table'!O:O,0))</f>
        <v>555</v>
      </c>
      <c r="G84" cm="1">
        <f t="array" ref="G84">IF(B84="","",INDEX('Yield Curve Table'!N:N,F84+1))</f>
        <v>6.9250000000000647</v>
      </c>
      <c r="H84" cm="1">
        <f t="array" ref="H84">IF(B84="","",INDEX('Yield Curve Table'!O:O,'Interest Rate Calculation'!F84+1))</f>
        <v>2.1572038097126565</v>
      </c>
      <c r="I84">
        <f t="shared" si="8"/>
        <v>2.156853258041044</v>
      </c>
      <c r="J84">
        <f t="shared" si="9"/>
        <v>1</v>
      </c>
      <c r="K84">
        <f t="shared" si="7"/>
        <v>2.156853258041044</v>
      </c>
      <c r="L84">
        <f t="shared" si="10"/>
        <v>2.156853258041044</v>
      </c>
      <c r="M84">
        <f t="shared" si="12"/>
        <v>0.19456209977046779</v>
      </c>
    </row>
    <row r="85" spans="2:13" x14ac:dyDescent="0.25">
      <c r="B85">
        <f t="shared" si="13"/>
        <v>84</v>
      </c>
      <c r="C85">
        <f t="shared" si="11"/>
        <v>7</v>
      </c>
      <c r="D85">
        <f>IF(B85="","",VLOOKUP(C85,'Yield Curve Table'!N85:O4085,1,TRUE))</f>
        <v>6.9875000000000655</v>
      </c>
      <c r="E85">
        <f>VLOOKUP(C85,'Yield Curve Table'!N85:O4085,2,TRUE)</f>
        <v>2.1589486552330546</v>
      </c>
      <c r="F85">
        <f>IF(B85="","",MATCH(E85,'Yield Curve Table'!O:O,0))</f>
        <v>561</v>
      </c>
      <c r="G85" cm="1">
        <f t="array" ref="G85">IF(B85="","",INDEX('Yield Curve Table'!N:N,F85+1))</f>
        <v>7.0000000000000657</v>
      </c>
      <c r="H85" cm="1">
        <f t="array" ref="H85">IF(B85="","",INDEX('Yield Curve Table'!O:O,'Interest Rate Calculation'!F85+1))</f>
        <v>2.1592957509465438</v>
      </c>
      <c r="I85">
        <f t="shared" si="8"/>
        <v>2.1589495514632553</v>
      </c>
      <c r="J85">
        <f t="shared" si="9"/>
        <v>1</v>
      </c>
      <c r="K85">
        <f t="shared" si="7"/>
        <v>2.1589495514632553</v>
      </c>
      <c r="L85">
        <f t="shared" si="10"/>
        <v>2.1589495514632553</v>
      </c>
      <c r="M85">
        <f t="shared" si="12"/>
        <v>0.19237575594419631</v>
      </c>
    </row>
    <row r="86" spans="2:13" x14ac:dyDescent="0.25">
      <c r="B86">
        <f t="shared" si="13"/>
        <v>85</v>
      </c>
      <c r="C86">
        <f t="shared" si="11"/>
        <v>7.083333333333333</v>
      </c>
      <c r="D86">
        <f>IF(B86="","",VLOOKUP(C86,'Yield Curve Table'!N86:O4086,1,TRUE))</f>
        <v>7.0750000000000668</v>
      </c>
      <c r="E86">
        <f>VLOOKUP(C86,'Yield Curve Table'!N86:O4086,2,TRUE)</f>
        <v>2.1613653975333924</v>
      </c>
      <c r="F86">
        <f>IF(B86="","",MATCH(E86,'Yield Curve Table'!O:O,0))</f>
        <v>568</v>
      </c>
      <c r="G86" cm="1">
        <f t="array" ref="G86">IF(B86="","",INDEX('Yield Curve Table'!N:N,F86+1))</f>
        <v>7.087500000000067</v>
      </c>
      <c r="H86" cm="1">
        <f t="array" ref="H86">IF(B86="","",INDEX('Yield Curve Table'!O:O,'Interest Rate Calculation'!F86+1))</f>
        <v>2.1617082043302638</v>
      </c>
      <c r="I86">
        <f t="shared" si="8"/>
        <v>2.1613659774451364</v>
      </c>
      <c r="J86">
        <f t="shared" si="9"/>
        <v>1</v>
      </c>
      <c r="K86">
        <f t="shared" si="7"/>
        <v>2.1613659774451364</v>
      </c>
      <c r="L86">
        <f t="shared" si="10"/>
        <v>2.1613659774451364</v>
      </c>
      <c r="M86">
        <f t="shared" si="12"/>
        <v>0.19494205486971783</v>
      </c>
    </row>
    <row r="87" spans="2:13" x14ac:dyDescent="0.25">
      <c r="B87">
        <f t="shared" si="13"/>
        <v>86</v>
      </c>
      <c r="C87">
        <f t="shared" si="11"/>
        <v>7.166666666666667</v>
      </c>
      <c r="D87">
        <f>IF(B87="","",VLOOKUP(C87,'Yield Curve Table'!N87:O4087,1,TRUE))</f>
        <v>7.162500000000068</v>
      </c>
      <c r="E87">
        <f>VLOOKUP(C87,'Yield Curve Table'!N87:O4087,2,TRUE)</f>
        <v>2.1637524337323364</v>
      </c>
      <c r="F87">
        <f>IF(B87="","",MATCH(E87,'Yield Curve Table'!O:O,0))</f>
        <v>575</v>
      </c>
      <c r="G87" cm="1">
        <f t="array" ref="G87">IF(B87="","",INDEX('Yield Curve Table'!N:N,F87+1))</f>
        <v>7.1750000000000682</v>
      </c>
      <c r="H87" cm="1">
        <f t="array" ref="H87">IF(B87="","",INDEX('Yield Curve Table'!O:O,'Interest Rate Calculation'!F87+1))</f>
        <v>2.164091056311594</v>
      </c>
      <c r="I87">
        <f t="shared" si="8"/>
        <v>2.1637527152844638</v>
      </c>
      <c r="J87">
        <f t="shared" si="9"/>
        <v>1</v>
      </c>
      <c r="K87">
        <f t="shared" si="7"/>
        <v>2.1637527152844638</v>
      </c>
      <c r="L87">
        <f t="shared" si="10"/>
        <v>2.1637527152844638</v>
      </c>
      <c r="M87">
        <f t="shared" si="12"/>
        <v>0.19512797889433831</v>
      </c>
    </row>
    <row r="88" spans="2:13" x14ac:dyDescent="0.25">
      <c r="B88">
        <f t="shared" si="13"/>
        <v>87</v>
      </c>
      <c r="C88">
        <f t="shared" si="11"/>
        <v>7.25</v>
      </c>
      <c r="D88">
        <f>IF(B88="","",VLOOKUP(C88,'Yield Curve Table'!N88:O4088,1,TRUE))</f>
        <v>7.2375000000000691</v>
      </c>
      <c r="E88">
        <f>VLOOKUP(C88,'Yield Curve Table'!N88:O4088,2,TRUE)</f>
        <v>2.1657753686910097</v>
      </c>
      <c r="F88">
        <f>IF(B88="","",MATCH(E88,'Yield Curve Table'!O:O,0))</f>
        <v>581</v>
      </c>
      <c r="G88" cm="1">
        <f t="array" ref="G88">IF(B88="","",INDEX('Yield Curve Table'!N:N,F88+1))</f>
        <v>7.2500000000000693</v>
      </c>
      <c r="H88" cm="1">
        <f t="array" ref="H88">IF(B88="","",INDEX('Yield Curve Table'!O:O,'Interest Rate Calculation'!F88+1))</f>
        <v>2.1661104852538924</v>
      </c>
      <c r="I88">
        <f t="shared" si="8"/>
        <v>2.1657761926036692</v>
      </c>
      <c r="J88">
        <f t="shared" si="9"/>
        <v>1</v>
      </c>
      <c r="K88">
        <f t="shared" si="7"/>
        <v>2.1657761926036692</v>
      </c>
      <c r="L88">
        <f t="shared" si="10"/>
        <v>2.1657761926036692</v>
      </c>
      <c r="M88">
        <f t="shared" si="12"/>
        <v>0.19293490087290976</v>
      </c>
    </row>
    <row r="89" spans="2:13" x14ac:dyDescent="0.25">
      <c r="B89">
        <f t="shared" si="13"/>
        <v>88</v>
      </c>
      <c r="C89">
        <f t="shared" si="11"/>
        <v>7.333333333333333</v>
      </c>
      <c r="D89">
        <f>IF(B89="","",VLOOKUP(C89,'Yield Curve Table'!N89:O4089,1,TRUE))</f>
        <v>7.3250000000000703</v>
      </c>
      <c r="E89">
        <f>VLOOKUP(C89,'Yield Curve Table'!N89:O4089,2,TRUE)</f>
        <v>2.1681091306821898</v>
      </c>
      <c r="F89">
        <f>IF(B89="","",MATCH(E89,'Yield Curve Table'!O:O,0))</f>
        <v>588</v>
      </c>
      <c r="G89" cm="1">
        <f t="array" ref="G89">IF(B89="","",INDEX('Yield Curve Table'!N:N,F89+1))</f>
        <v>7.3375000000000705</v>
      </c>
      <c r="H89" cm="1">
        <f t="array" ref="H89">IF(B89="","",INDEX('Yield Curve Table'!O:O,'Interest Rate Calculation'!F89+1))</f>
        <v>2.1684402475569504</v>
      </c>
      <c r="I89">
        <f t="shared" si="8"/>
        <v>2.1681096644602227</v>
      </c>
      <c r="J89">
        <f t="shared" si="9"/>
        <v>1</v>
      </c>
      <c r="K89">
        <f t="shared" si="7"/>
        <v>2.1681096644602227</v>
      </c>
      <c r="L89">
        <f t="shared" si="10"/>
        <v>2.1681096644602227</v>
      </c>
      <c r="M89">
        <f t="shared" si="12"/>
        <v>0.1954947305528032</v>
      </c>
    </row>
    <row r="90" spans="2:13" x14ac:dyDescent="0.25">
      <c r="B90">
        <f t="shared" si="13"/>
        <v>89</v>
      </c>
      <c r="C90">
        <f t="shared" si="11"/>
        <v>7.416666666666667</v>
      </c>
      <c r="D90">
        <f>IF(B90="","",VLOOKUP(C90,'Yield Curve Table'!N90:O4090,1,TRUE))</f>
        <v>7.4125000000000716</v>
      </c>
      <c r="E90">
        <f>VLOOKUP(C90,'Yield Curve Table'!N90:O4090,2,TRUE)</f>
        <v>2.1704151798316924</v>
      </c>
      <c r="F90">
        <f>IF(B90="","",MATCH(E90,'Yield Curve Table'!O:O,0))</f>
        <v>595</v>
      </c>
      <c r="G90" cm="1">
        <f t="array" ref="G90">IF(B90="","",INDEX('Yield Curve Table'!N:N,F90+1))</f>
        <v>7.4250000000000718</v>
      </c>
      <c r="H90" cm="1">
        <f t="array" ref="H90">IF(B90="","",INDEX('Yield Curve Table'!O:O,'Interest Rate Calculation'!F90+1))</f>
        <v>2.1707423913665598</v>
      </c>
      <c r="I90">
        <f t="shared" si="8"/>
        <v>2.170415439296796</v>
      </c>
      <c r="J90">
        <f t="shared" si="9"/>
        <v>1</v>
      </c>
      <c r="K90">
        <f t="shared" si="7"/>
        <v>2.170415439296796</v>
      </c>
      <c r="L90">
        <f t="shared" si="10"/>
        <v>2.170415439296796</v>
      </c>
      <c r="M90">
        <f t="shared" si="12"/>
        <v>0.19567430162465982</v>
      </c>
    </row>
    <row r="91" spans="2:13" x14ac:dyDescent="0.25">
      <c r="B91">
        <f t="shared" si="13"/>
        <v>90</v>
      </c>
      <c r="C91">
        <f t="shared" si="11"/>
        <v>7.5</v>
      </c>
      <c r="D91">
        <f>IF(B91="","",VLOOKUP(C91,'Yield Curve Table'!N91:O4091,1,TRUE))</f>
        <v>7.4875000000000727</v>
      </c>
      <c r="E91">
        <f>VLOOKUP(C91,'Yield Curve Table'!N91:O4091,2,TRUE)</f>
        <v>2.1723702299003547</v>
      </c>
      <c r="F91">
        <f>IF(B91="","",MATCH(E91,'Yield Curve Table'!O:O,0))</f>
        <v>601</v>
      </c>
      <c r="G91" cm="1">
        <f t="array" ref="G91">IF(B91="","",INDEX('Yield Curve Table'!N:N,F91+1))</f>
        <v>7.5000000000000728</v>
      </c>
      <c r="H91" cm="1">
        <f t="array" ref="H91">IF(B91="","",INDEX('Yield Curve Table'!O:O,'Interest Rate Calculation'!F91+1))</f>
        <v>2.1726941665893098</v>
      </c>
      <c r="I91">
        <f t="shared" si="8"/>
        <v>2.1723709899397692</v>
      </c>
      <c r="J91">
        <f t="shared" si="9"/>
        <v>1</v>
      </c>
      <c r="K91">
        <f t="shared" si="7"/>
        <v>2.1723709899397692</v>
      </c>
      <c r="L91">
        <f t="shared" si="10"/>
        <v>2.1723709899397692</v>
      </c>
      <c r="M91">
        <f t="shared" si="12"/>
        <v>0.19347495599590925</v>
      </c>
    </row>
    <row r="92" spans="2:13" x14ac:dyDescent="0.25">
      <c r="B92">
        <f t="shared" si="13"/>
        <v>91</v>
      </c>
      <c r="C92">
        <f t="shared" si="11"/>
        <v>7.583333333333333</v>
      </c>
      <c r="D92">
        <f>IF(B92="","",VLOOKUP(C92,'Yield Curve Table'!N92:O4092,1,TRUE))</f>
        <v>7.5750000000000739</v>
      </c>
      <c r="E92">
        <f>VLOOKUP(C92,'Yield Curve Table'!N92:O4092,2,TRUE)</f>
        <v>2.1746265208409952</v>
      </c>
      <c r="F92">
        <f>IF(B92="","",MATCH(E92,'Yield Curve Table'!O:O,0))</f>
        <v>608</v>
      </c>
      <c r="G92" cm="1">
        <f t="array" ref="G92">IF(B92="","",INDEX('Yield Curve Table'!N:N,F92+1))</f>
        <v>7.5875000000000741</v>
      </c>
      <c r="H92" cm="1">
        <f t="array" ref="H92">IF(B92="","",INDEX('Yield Curve Table'!O:O,'Interest Rate Calculation'!F92+1))</f>
        <v>2.1749467187700886</v>
      </c>
      <c r="I92">
        <f t="shared" si="8"/>
        <v>2.1746270137984025</v>
      </c>
      <c r="J92">
        <f t="shared" si="9"/>
        <v>1</v>
      </c>
      <c r="K92">
        <f t="shared" si="7"/>
        <v>2.1746270137984025</v>
      </c>
      <c r="L92">
        <f t="shared" si="10"/>
        <v>2.1746270137984025</v>
      </c>
      <c r="M92">
        <f t="shared" si="12"/>
        <v>0.19602873610096161</v>
      </c>
    </row>
    <row r="93" spans="2:13" x14ac:dyDescent="0.25">
      <c r="B93">
        <f t="shared" si="13"/>
        <v>92</v>
      </c>
      <c r="C93">
        <f t="shared" si="11"/>
        <v>7.666666666666667</v>
      </c>
      <c r="D93">
        <f>IF(B93="","",VLOOKUP(C93,'Yield Curve Table'!N93:O4093,1,TRUE))</f>
        <v>7.6625000000000751</v>
      </c>
      <c r="E93">
        <f>VLOOKUP(C93,'Yield Curve Table'!N93:O4093,2,TRUE)</f>
        <v>2.1768568981051466</v>
      </c>
      <c r="F93">
        <f>IF(B93="","",MATCH(E93,'Yield Curve Table'!O:O,0))</f>
        <v>615</v>
      </c>
      <c r="G93" cm="1">
        <f t="array" ref="G93">IF(B93="","",INDEX('Yield Curve Table'!N:N,F93+1))</f>
        <v>7.6750000000000753</v>
      </c>
      <c r="H93" cm="1">
        <f t="array" ref="H93">IF(B93="","",INDEX('Yield Curve Table'!O:O,'Interest Rate Calculation'!F93+1))</f>
        <v>2.1771734425925091</v>
      </c>
      <c r="I93">
        <f t="shared" si="8"/>
        <v>2.1768571379925667</v>
      </c>
      <c r="J93">
        <f t="shared" si="9"/>
        <v>1</v>
      </c>
      <c r="K93">
        <f t="shared" si="7"/>
        <v>2.1768571379925667</v>
      </c>
      <c r="L93">
        <f t="shared" si="10"/>
        <v>2.1768571379925667</v>
      </c>
      <c r="M93">
        <f t="shared" si="12"/>
        <v>0.19620237387321104</v>
      </c>
    </row>
    <row r="94" spans="2:13" x14ac:dyDescent="0.25">
      <c r="B94">
        <f t="shared" si="13"/>
        <v>93</v>
      </c>
      <c r="C94">
        <f t="shared" si="11"/>
        <v>7.75</v>
      </c>
      <c r="D94">
        <f>IF(B94="","",VLOOKUP(C94,'Yield Curve Table'!N94:O4094,1,TRUE))</f>
        <v>7.7375000000000762</v>
      </c>
      <c r="E94">
        <f>VLOOKUP(C94,'Yield Curve Table'!N94:O4094,2,TRUE)</f>
        <v>2.1787484715016827</v>
      </c>
      <c r="F94">
        <f>IF(B94="","",MATCH(E94,'Yield Curve Table'!O:O,0))</f>
        <v>621</v>
      </c>
      <c r="G94" cm="1">
        <f t="array" ref="G94">IF(B94="","",INDEX('Yield Curve Table'!N:N,F94+1))</f>
        <v>7.7500000000000764</v>
      </c>
      <c r="H94" cm="1">
        <f t="array" ref="H94">IF(B94="","",INDEX('Yield Curve Table'!O:O,'Interest Rate Calculation'!F94+1))</f>
        <v>2.1790619501815347</v>
      </c>
      <c r="I94">
        <f t="shared" si="8"/>
        <v>2.1787491748415837</v>
      </c>
      <c r="J94">
        <f t="shared" si="9"/>
        <v>1</v>
      </c>
      <c r="K94">
        <f t="shared" si="7"/>
        <v>2.1787491748415837</v>
      </c>
      <c r="L94">
        <f t="shared" si="10"/>
        <v>2.1787491748415837</v>
      </c>
      <c r="M94">
        <f t="shared" si="12"/>
        <v>0.19399718047863335</v>
      </c>
    </row>
    <row r="95" spans="2:13" x14ac:dyDescent="0.25">
      <c r="B95">
        <f t="shared" si="13"/>
        <v>94</v>
      </c>
      <c r="C95">
        <f t="shared" si="11"/>
        <v>7.833333333333333</v>
      </c>
      <c r="D95">
        <f>IF(B95="","",VLOOKUP(C95,'Yield Curve Table'!N95:O4095,1,TRUE))</f>
        <v>7.8250000000000774</v>
      </c>
      <c r="E95">
        <f>VLOOKUP(C95,'Yield Curve Table'!N95:O4095,2,TRUE)</f>
        <v>2.1809322696139732</v>
      </c>
      <c r="F95">
        <f>IF(B95="","",MATCH(E95,'Yield Curve Table'!O:O,0))</f>
        <v>628</v>
      </c>
      <c r="G95" cm="1">
        <f t="array" ref="G95">IF(B95="","",INDEX('Yield Curve Table'!N:N,F95+1))</f>
        <v>7.8375000000000776</v>
      </c>
      <c r="H95" cm="1">
        <f t="array" ref="H95">IF(B95="","",INDEX('Yield Curve Table'!O:O,'Interest Rate Calculation'!F95+1))</f>
        <v>2.1812422457372476</v>
      </c>
      <c r="I95">
        <f t="shared" si="8"/>
        <v>2.1809327262750586</v>
      </c>
      <c r="J95">
        <f t="shared" si="9"/>
        <v>1</v>
      </c>
      <c r="K95">
        <f t="shared" si="7"/>
        <v>2.1809327262750586</v>
      </c>
      <c r="L95">
        <f t="shared" si="10"/>
        <v>2.1809327262750586</v>
      </c>
      <c r="M95">
        <f t="shared" si="12"/>
        <v>0.19654529109367491</v>
      </c>
    </row>
    <row r="96" spans="2:13" x14ac:dyDescent="0.25">
      <c r="B96">
        <f t="shared" si="13"/>
        <v>95</v>
      </c>
      <c r="C96">
        <f t="shared" si="11"/>
        <v>7.916666666666667</v>
      </c>
      <c r="D96">
        <f>IF(B96="","",VLOOKUP(C96,'Yield Curve Table'!N96:O4096,1,TRUE))</f>
        <v>7.9125000000000787</v>
      </c>
      <c r="E96">
        <f>VLOOKUP(C96,'Yield Curve Table'!N96:O4096,2,TRUE)</f>
        <v>2.1830917835267334</v>
      </c>
      <c r="F96">
        <f>IF(B96="","",MATCH(E96,'Yield Curve Table'!O:O,0))</f>
        <v>635</v>
      </c>
      <c r="G96" cm="1">
        <f t="array" ref="G96">IF(B96="","",INDEX('Yield Curve Table'!N:N,F96+1))</f>
        <v>7.9250000000000789</v>
      </c>
      <c r="H96" cm="1">
        <f t="array" ref="H96">IF(B96="","",INDEX('Yield Curve Table'!O:O,'Interest Rate Calculation'!F96+1))</f>
        <v>2.1833983344980434</v>
      </c>
      <c r="I96">
        <f t="shared" si="8"/>
        <v>2.1830920059781671</v>
      </c>
      <c r="J96">
        <f t="shared" si="9"/>
        <v>1</v>
      </c>
      <c r="K96">
        <f t="shared" si="7"/>
        <v>2.1830920059781671</v>
      </c>
      <c r="L96">
        <f t="shared" si="10"/>
        <v>2.1830920059781671</v>
      </c>
      <c r="M96">
        <f t="shared" si="12"/>
        <v>0.19671337495497099</v>
      </c>
    </row>
    <row r="97" spans="2:13" x14ac:dyDescent="0.25">
      <c r="B97">
        <f t="shared" si="13"/>
        <v>96</v>
      </c>
      <c r="C97">
        <f t="shared" si="11"/>
        <v>8</v>
      </c>
      <c r="D97">
        <f>IF(B97="","",VLOOKUP(C97,'Yield Curve Table'!N97:O4097,1,TRUE))</f>
        <v>7.9875000000000798</v>
      </c>
      <c r="E97">
        <f>VLOOKUP(C97,'Yield Curve Table'!N97:O4097,2,TRUE)</f>
        <v>2.1849238725864515</v>
      </c>
      <c r="F97">
        <f>IF(B97="","",MATCH(E97,'Yield Curve Table'!O:O,0))</f>
        <v>641</v>
      </c>
      <c r="G97" cm="1">
        <f t="array" ref="G97">IF(B97="","",INDEX('Yield Curve Table'!N:N,F97+1))</f>
        <v>8.0000000000000799</v>
      </c>
      <c r="H97" cm="1">
        <f t="array" ref="H97">IF(B97="","",INDEX('Yield Curve Table'!O:O,'Interest Rate Calculation'!F97+1))</f>
        <v>2.1852275473942262</v>
      </c>
      <c r="I97">
        <f t="shared" si="8"/>
        <v>2.1849245253612413</v>
      </c>
      <c r="J97">
        <f t="shared" si="9"/>
        <v>1</v>
      </c>
      <c r="K97">
        <f t="shared" si="7"/>
        <v>2.1849245253612413</v>
      </c>
      <c r="L97">
        <f t="shared" si="10"/>
        <v>2.1849245253612413</v>
      </c>
      <c r="M97">
        <f t="shared" si="12"/>
        <v>0.19450271295333721</v>
      </c>
    </row>
    <row r="98" spans="2:13" x14ac:dyDescent="0.25">
      <c r="B98">
        <f t="shared" si="13"/>
        <v>97</v>
      </c>
      <c r="C98">
        <f t="shared" si="11"/>
        <v>8.0833333333333339</v>
      </c>
      <c r="D98">
        <f>IF(B98="","",VLOOKUP(C98,'Yield Curve Table'!N98:O4098,1,TRUE))</f>
        <v>8.0750000000000757</v>
      </c>
      <c r="E98">
        <f>VLOOKUP(C98,'Yield Curve Table'!N98:O4098,2,TRUE)</f>
        <v>2.1870396911809156</v>
      </c>
      <c r="F98">
        <f>IF(B98="","",MATCH(E98,'Yield Curve Table'!O:O,0))</f>
        <v>648</v>
      </c>
      <c r="G98" cm="1">
        <f t="array" ref="G98">IF(B98="","",INDEX('Yield Curve Table'!N:N,F98+1))</f>
        <v>8.087500000000075</v>
      </c>
      <c r="H98" cm="1">
        <f t="array" ref="H98">IF(B98="","",INDEX('Yield Curve Table'!O:O,'Interest Rate Calculation'!F98+1))</f>
        <v>2.1873400779384089</v>
      </c>
      <c r="I98">
        <f t="shared" si="8"/>
        <v>2.187040115422898</v>
      </c>
      <c r="J98">
        <f t="shared" si="9"/>
        <v>1</v>
      </c>
      <c r="K98">
        <f t="shared" si="7"/>
        <v>2.187040115422898</v>
      </c>
      <c r="L98">
        <f t="shared" si="10"/>
        <v>2.187040115422898</v>
      </c>
      <c r="M98">
        <f t="shared" si="12"/>
        <v>0.19704549937586968</v>
      </c>
    </row>
    <row r="99" spans="2:13" x14ac:dyDescent="0.25">
      <c r="B99">
        <f t="shared" si="13"/>
        <v>98</v>
      </c>
      <c r="C99">
        <f t="shared" si="11"/>
        <v>8.1666666666666661</v>
      </c>
      <c r="D99">
        <f>IF(B99="","",VLOOKUP(C99,'Yield Curve Table'!N99:O4099,1,TRUE))</f>
        <v>8.1625000000000707</v>
      </c>
      <c r="E99">
        <f>VLOOKUP(C99,'Yield Curve Table'!N99:O4099,2,TRUE)</f>
        <v>2.1891327060518169</v>
      </c>
      <c r="F99">
        <f>IF(B99="","",MATCH(E99,'Yield Curve Table'!O:O,0))</f>
        <v>655</v>
      </c>
      <c r="G99" cm="1">
        <f t="array" ref="G99">IF(B99="","",INDEX('Yield Curve Table'!N:N,F99+1))</f>
        <v>8.17500000000007</v>
      </c>
      <c r="H99" cm="1">
        <f t="array" ref="H99">IF(B99="","",INDEX('Yield Curve Table'!O:O,'Interest Rate Calculation'!F99+1))</f>
        <v>2.189429875199322</v>
      </c>
      <c r="I99">
        <f t="shared" si="8"/>
        <v>2.1891329129065165</v>
      </c>
      <c r="J99">
        <f t="shared" si="9"/>
        <v>1</v>
      </c>
      <c r="K99">
        <f t="shared" si="7"/>
        <v>2.1891329129065165</v>
      </c>
      <c r="L99">
        <f t="shared" si="10"/>
        <v>2.1891329129065165</v>
      </c>
      <c r="M99">
        <f t="shared" si="12"/>
        <v>0.1972083734444352</v>
      </c>
    </row>
    <row r="100" spans="2:13" x14ac:dyDescent="0.25">
      <c r="B100">
        <f t="shared" si="13"/>
        <v>99</v>
      </c>
      <c r="C100">
        <f t="shared" si="11"/>
        <v>8.25</v>
      </c>
      <c r="D100">
        <f>IF(B100="","",VLOOKUP(C100,'Yield Curve Table'!N100:O4100,1,TRUE))</f>
        <v>8.2375000000000664</v>
      </c>
      <c r="E100">
        <f>VLOOKUP(C100,'Yield Curve Table'!N100:O4100,2,TRUE)</f>
        <v>2.1909089379467206</v>
      </c>
      <c r="F100">
        <f>IF(B100="","",MATCH(E100,'Yield Curve Table'!O:O,0))</f>
        <v>661</v>
      </c>
      <c r="G100" cm="1">
        <f t="array" ref="G100">IF(B100="","",INDEX('Yield Curve Table'!N:N,F100+1))</f>
        <v>8.2500000000000657</v>
      </c>
      <c r="H100" cm="1">
        <f t="array" ref="H100">IF(B100="","",INDEX('Yield Curve Table'!O:O,'Interest Rate Calculation'!F100+1))</f>
        <v>2.1912034035073091</v>
      </c>
      <c r="I100">
        <f t="shared" si="8"/>
        <v>2.1909095454337959</v>
      </c>
      <c r="J100">
        <f t="shared" si="9"/>
        <v>1</v>
      </c>
      <c r="K100">
        <f t="shared" si="7"/>
        <v>2.1909095454337959</v>
      </c>
      <c r="L100">
        <f t="shared" si="10"/>
        <v>2.1909095454337959</v>
      </c>
      <c r="M100">
        <f t="shared" si="12"/>
        <v>0.19499258641921813</v>
      </c>
    </row>
    <row r="101" spans="2:13" x14ac:dyDescent="0.25">
      <c r="B101">
        <f t="shared" si="13"/>
        <v>100</v>
      </c>
      <c r="C101">
        <f t="shared" si="11"/>
        <v>8.3333333333333339</v>
      </c>
      <c r="D101">
        <f>IF(B101="","",VLOOKUP(C101,'Yield Curve Table'!N101:O4101,1,TRUE))</f>
        <v>8.3250000000000615</v>
      </c>
      <c r="E101">
        <f>VLOOKUP(C101,'Yield Curve Table'!N101:O4101,2,TRUE)</f>
        <v>2.1929608815652775</v>
      </c>
      <c r="F101">
        <f>IF(B101="","",MATCH(E101,'Yield Curve Table'!O:O,0))</f>
        <v>668</v>
      </c>
      <c r="G101" cm="1">
        <f t="array" ref="G101">IF(B101="","",INDEX('Yield Curve Table'!N:N,F101+1))</f>
        <v>8.3375000000000608</v>
      </c>
      <c r="H101" cm="1">
        <f t="array" ref="H101">IF(B101="","",INDEX('Yield Curve Table'!O:O,'Interest Rate Calculation'!F101+1))</f>
        <v>2.1932522544631476</v>
      </c>
      <c r="I101">
        <f t="shared" si="8"/>
        <v>2.1929612767303883</v>
      </c>
      <c r="J101">
        <f t="shared" si="9"/>
        <v>1</v>
      </c>
      <c r="K101">
        <f t="shared" si="7"/>
        <v>2.1929612767303883</v>
      </c>
      <c r="L101">
        <f t="shared" si="10"/>
        <v>2.1929612767303883</v>
      </c>
      <c r="M101">
        <f t="shared" si="12"/>
        <v>0.19753036325753648</v>
      </c>
    </row>
    <row r="102" spans="2:13" x14ac:dyDescent="0.25">
      <c r="B102">
        <f t="shared" si="13"/>
        <v>101</v>
      </c>
      <c r="C102">
        <f t="shared" si="11"/>
        <v>8.4166666666666661</v>
      </c>
      <c r="D102">
        <f>IF(B102="","",VLOOKUP(C102,'Yield Curve Table'!N102:O4102,1,TRUE))</f>
        <v>8.4125000000000565</v>
      </c>
      <c r="E102">
        <f>VLOOKUP(C102,'Yield Curve Table'!N102:O4102,2,TRUE)</f>
        <v>2.1949913705633399</v>
      </c>
      <c r="F102">
        <f>IF(B102="","",MATCH(E102,'Yield Curve Table'!O:O,0))</f>
        <v>675</v>
      </c>
      <c r="G102" cm="1">
        <f t="array" ref="G102">IF(B102="","",INDEX('Yield Curve Table'!N:N,F102+1))</f>
        <v>8.4250000000000558</v>
      </c>
      <c r="H102" cm="1">
        <f t="array" ref="H102">IF(B102="","",INDEX('Yield Curve Table'!O:O,'Interest Rate Calculation'!F102+1))</f>
        <v>2.1952797150855035</v>
      </c>
      <c r="I102">
        <f t="shared" si="8"/>
        <v>2.194991563409864</v>
      </c>
      <c r="J102">
        <f t="shared" si="9"/>
        <v>1</v>
      </c>
      <c r="K102">
        <f t="shared" si="7"/>
        <v>2.194991563409864</v>
      </c>
      <c r="L102">
        <f t="shared" si="10"/>
        <v>2.194991563409864</v>
      </c>
      <c r="M102">
        <f t="shared" si="12"/>
        <v>0.19768834062430241</v>
      </c>
    </row>
    <row r="103" spans="2:13" x14ac:dyDescent="0.25">
      <c r="B103">
        <f t="shared" si="13"/>
        <v>102</v>
      </c>
      <c r="C103">
        <f t="shared" si="11"/>
        <v>8.5</v>
      </c>
      <c r="D103">
        <f>IF(B103="","",VLOOKUP(C103,'Yield Curve Table'!N103:O4103,1,TRUE))</f>
        <v>8.4875000000000522</v>
      </c>
      <c r="E103">
        <f>VLOOKUP(C103,'Yield Curve Table'!N103:O4103,2,TRUE)</f>
        <v>2.1967150505182325</v>
      </c>
      <c r="F103">
        <f>IF(B103="","",MATCH(E103,'Yield Curve Table'!O:O,0))</f>
        <v>681</v>
      </c>
      <c r="G103" cm="1">
        <f t="array" ref="G103">IF(B103="","",INDEX('Yield Curve Table'!N:N,F103+1))</f>
        <v>8.5000000000000515</v>
      </c>
      <c r="H103" cm="1">
        <f t="array" ref="H103">IF(B103="","",INDEX('Yield Curve Table'!O:O,'Interest Rate Calculation'!F103+1))</f>
        <v>2.1970008489509771</v>
      </c>
      <c r="I103">
        <f t="shared" si="8"/>
        <v>2.1967156172830919</v>
      </c>
      <c r="J103">
        <f t="shared" si="9"/>
        <v>1</v>
      </c>
      <c r="K103">
        <f t="shared" si="7"/>
        <v>2.1967156172830919</v>
      </c>
      <c r="L103">
        <f t="shared" si="10"/>
        <v>2.1967156172830919</v>
      </c>
      <c r="M103">
        <f t="shared" si="12"/>
        <v>0.1954677409093053</v>
      </c>
    </row>
    <row r="104" spans="2:13" x14ac:dyDescent="0.25">
      <c r="B104">
        <f t="shared" si="13"/>
        <v>103</v>
      </c>
      <c r="C104">
        <f t="shared" si="11"/>
        <v>8.5833333333333339</v>
      </c>
      <c r="D104">
        <f>IF(B104="","",VLOOKUP(C104,'Yield Curve Table'!N104:O4104,1,TRUE))</f>
        <v>8.5750000000000473</v>
      </c>
      <c r="E104">
        <f>VLOOKUP(C104,'Yield Curve Table'!N104:O4104,2,TRUE)</f>
        <v>2.1987068628507003</v>
      </c>
      <c r="F104">
        <f>IF(B104="","",MATCH(E104,'Yield Curve Table'!O:O,0))</f>
        <v>688</v>
      </c>
      <c r="G104" cm="1">
        <f t="array" ref="G104">IF(B104="","",INDEX('Yield Curve Table'!N:N,F104+1))</f>
        <v>8.5875000000000465</v>
      </c>
      <c r="H104" cm="1">
        <f t="array" ref="H104">IF(B104="","",INDEX('Yield Curve Table'!O:O,'Interest Rate Calculation'!F104+1))</f>
        <v>2.1989897470959137</v>
      </c>
      <c r="I104">
        <f t="shared" si="8"/>
        <v>2.1987072318356806</v>
      </c>
      <c r="J104">
        <f t="shared" si="9"/>
        <v>1</v>
      </c>
      <c r="K104">
        <f t="shared" si="7"/>
        <v>2.1987072318356806</v>
      </c>
      <c r="L104">
        <f t="shared" si="10"/>
        <v>2.1987072318356806</v>
      </c>
      <c r="M104">
        <f t="shared" si="12"/>
        <v>0.19800079560035044</v>
      </c>
    </row>
    <row r="105" spans="2:13" x14ac:dyDescent="0.25">
      <c r="B105">
        <f t="shared" si="13"/>
        <v>104</v>
      </c>
      <c r="C105">
        <f t="shared" si="11"/>
        <v>8.6666666666666661</v>
      </c>
      <c r="D105">
        <f>IF(B105="","",VLOOKUP(C105,'Yield Curve Table'!N105:O4105,1,TRUE))</f>
        <v>8.6625000000000423</v>
      </c>
      <c r="E105">
        <f>VLOOKUP(C105,'Yield Curve Table'!N105:O4105,2,TRUE)</f>
        <v>2.2006784533890125</v>
      </c>
      <c r="F105">
        <f>IF(B105="","",MATCH(E105,'Yield Curve Table'!O:O,0))</f>
        <v>695</v>
      </c>
      <c r="G105" cm="1">
        <f t="array" ref="G105">IF(B105="","",INDEX('Yield Curve Table'!N:N,F105+1))</f>
        <v>8.6750000000000416</v>
      </c>
      <c r="H105" cm="1">
        <f t="array" ref="H105">IF(B105="","",INDEX('Yield Curve Table'!O:O,'Interest Rate Calculation'!F105+1))</f>
        <v>2.2009584822767545</v>
      </c>
      <c r="I105">
        <f t="shared" si="8"/>
        <v>2.2006786336066653</v>
      </c>
      <c r="J105">
        <f t="shared" si="9"/>
        <v>1</v>
      </c>
      <c r="K105">
        <f t="shared" si="7"/>
        <v>2.2006786336066653</v>
      </c>
      <c r="L105">
        <f t="shared" si="10"/>
        <v>2.2006786336066653</v>
      </c>
      <c r="M105">
        <f t="shared" si="12"/>
        <v>0.1981541619520355</v>
      </c>
    </row>
    <row r="106" spans="2:13" x14ac:dyDescent="0.25">
      <c r="B106">
        <f t="shared" si="13"/>
        <v>105</v>
      </c>
      <c r="C106">
        <f t="shared" si="11"/>
        <v>8.75</v>
      </c>
      <c r="D106">
        <f>IF(B106="","",VLOOKUP(C106,'Yield Curve Table'!N106:O4106,1,TRUE))</f>
        <v>8.737500000000038</v>
      </c>
      <c r="E106">
        <f>VLOOKUP(C106,'Yield Curve Table'!N106:O4106,2,TRUE)</f>
        <v>2.2023526016881392</v>
      </c>
      <c r="F106">
        <f>IF(B106="","",MATCH(E106,'Yield Curve Table'!O:O,0))</f>
        <v>701</v>
      </c>
      <c r="G106" cm="1">
        <f t="array" ref="G106">IF(B106="","",INDEX('Yield Curve Table'!N:N,F106+1))</f>
        <v>8.7500000000000373</v>
      </c>
      <c r="H106" cm="1">
        <f t="array" ref="H106">IF(B106="","",INDEX('Yield Curve Table'!O:O,'Interest Rate Calculation'!F106+1))</f>
        <v>2.2026302286117625</v>
      </c>
      <c r="I106">
        <f t="shared" si="8"/>
        <v>2.2023531317008804</v>
      </c>
      <c r="J106">
        <f t="shared" si="9"/>
        <v>1</v>
      </c>
      <c r="K106">
        <f t="shared" si="7"/>
        <v>2.2023531317008804</v>
      </c>
      <c r="L106">
        <f t="shared" si="10"/>
        <v>2.2023531317008804</v>
      </c>
      <c r="M106">
        <f t="shared" si="12"/>
        <v>0.19592903431562281</v>
      </c>
    </row>
    <row r="107" spans="2:13" x14ac:dyDescent="0.25">
      <c r="B107">
        <f t="shared" si="13"/>
        <v>106</v>
      </c>
      <c r="C107">
        <f t="shared" si="11"/>
        <v>8.8333333333333339</v>
      </c>
      <c r="D107">
        <f>IF(B107="","",VLOOKUP(C107,'Yield Curve Table'!N107:O4107,1,TRUE))</f>
        <v>8.825000000000033</v>
      </c>
      <c r="E107">
        <f>VLOOKUP(C107,'Yield Curve Table'!N107:O4107,2,TRUE)</f>
        <v>2.2042877066675208</v>
      </c>
      <c r="F107">
        <f>IF(B107="","",MATCH(E107,'Yield Curve Table'!O:O,0))</f>
        <v>708</v>
      </c>
      <c r="G107" cm="1">
        <f t="array" ref="G107">IF(B107="","",INDEX('Yield Curve Table'!N:N,F107+1))</f>
        <v>8.8375000000000323</v>
      </c>
      <c r="H107" cm="1">
        <f t="array" ref="H107">IF(B107="","",INDEX('Yield Curve Table'!O:O,'Interest Rate Calculation'!F107+1))</f>
        <v>2.2045625828634474</v>
      </c>
      <c r="I107">
        <f t="shared" si="8"/>
        <v>2.2042880519956762</v>
      </c>
      <c r="J107">
        <f t="shared" si="9"/>
        <v>1</v>
      </c>
      <c r="K107">
        <f t="shared" si="7"/>
        <v>2.2042880519956762</v>
      </c>
      <c r="L107">
        <f t="shared" si="10"/>
        <v>2.2042880519956762</v>
      </c>
      <c r="M107">
        <f t="shared" si="12"/>
        <v>0.19845763015591267</v>
      </c>
    </row>
    <row r="108" spans="2:13" x14ac:dyDescent="0.25">
      <c r="B108">
        <f t="shared" si="13"/>
        <v>107</v>
      </c>
      <c r="C108">
        <f t="shared" si="11"/>
        <v>8.9166666666666661</v>
      </c>
      <c r="D108">
        <f>IF(B108="","",VLOOKUP(C108,'Yield Curve Table'!N108:O4108,1,TRUE))</f>
        <v>8.9125000000000281</v>
      </c>
      <c r="E108">
        <f>VLOOKUP(C108,'Yield Curve Table'!N108:O4108,2,TRUE)</f>
        <v>2.2062037193907891</v>
      </c>
      <c r="F108">
        <f>IF(B108="","",MATCH(E108,'Yield Curve Table'!O:O,0))</f>
        <v>715</v>
      </c>
      <c r="G108" cm="1">
        <f t="array" ref="G108">IF(B108="","",INDEX('Yield Curve Table'!N:N,F108+1))</f>
        <v>8.9250000000000274</v>
      </c>
      <c r="H108" cm="1">
        <f t="array" ref="H108">IF(B108="","",INDEX('Yield Curve Table'!O:O,'Interest Rate Calculation'!F108+1))</f>
        <v>2.2064758988326805</v>
      </c>
      <c r="I108">
        <f t="shared" si="8"/>
        <v>2.2062038881830786</v>
      </c>
      <c r="J108">
        <f t="shared" si="9"/>
        <v>1</v>
      </c>
      <c r="K108">
        <f t="shared" si="7"/>
        <v>2.2062038881830786</v>
      </c>
      <c r="L108">
        <f t="shared" si="10"/>
        <v>2.2062038881830786</v>
      </c>
      <c r="M108">
        <f t="shared" si="12"/>
        <v>0.19860664688340357</v>
      </c>
    </row>
    <row r="109" spans="2:13" x14ac:dyDescent="0.25">
      <c r="B109">
        <f t="shared" si="13"/>
        <v>108</v>
      </c>
      <c r="C109">
        <f t="shared" si="11"/>
        <v>9</v>
      </c>
      <c r="D109">
        <f>IF(B109="","",VLOOKUP(C109,'Yield Curve Table'!N109:O4109,1,TRUE))</f>
        <v>8.9875000000000238</v>
      </c>
      <c r="E109">
        <f>VLOOKUP(C109,'Yield Curve Table'!N109:O4109,2,TRUE)</f>
        <v>2.20783110321576</v>
      </c>
      <c r="F109">
        <f>IF(B109="","",MATCH(E109,'Yield Curve Table'!O:O,0))</f>
        <v>721</v>
      </c>
      <c r="G109" cm="1">
        <f t="array" ref="G109">IF(B109="","",INDEX('Yield Curve Table'!N:N,F109+1))</f>
        <v>9.0000000000000231</v>
      </c>
      <c r="H109" cm="1">
        <f t="array" ref="H109">IF(B109="","",INDEX('Yield Curve Table'!O:O,'Interest Rate Calculation'!F109+1))</f>
        <v>2.2081010129186942</v>
      </c>
      <c r="I109">
        <f t="shared" si="8"/>
        <v>2.2078315999453522</v>
      </c>
      <c r="J109">
        <f t="shared" si="9"/>
        <v>1</v>
      </c>
      <c r="K109">
        <f t="shared" si="7"/>
        <v>2.2078315999453522</v>
      </c>
      <c r="L109">
        <f t="shared" si="10"/>
        <v>2.2078315999453522</v>
      </c>
      <c r="M109">
        <f t="shared" si="12"/>
        <v>0.19637725168566433</v>
      </c>
    </row>
    <row r="110" spans="2:13" x14ac:dyDescent="0.25">
      <c r="B110">
        <f t="shared" si="13"/>
        <v>109</v>
      </c>
      <c r="C110">
        <f t="shared" si="11"/>
        <v>9.0833333333333339</v>
      </c>
      <c r="D110">
        <f>IF(B110="","",VLOOKUP(C110,'Yield Curve Table'!N110:O4110,1,TRUE))</f>
        <v>9.0750000000000188</v>
      </c>
      <c r="E110">
        <f>VLOOKUP(C110,'Yield Curve Table'!N110:O4110,2,TRUE)</f>
        <v>2.209712640425308</v>
      </c>
      <c r="F110">
        <f>IF(B110="","",MATCH(E110,'Yield Curve Table'!O:O,0))</f>
        <v>728</v>
      </c>
      <c r="G110" cm="1">
        <f t="array" ref="G110">IF(B110="","",INDEX('Yield Curve Table'!N:N,F110+1))</f>
        <v>9.0875000000000181</v>
      </c>
      <c r="H110" cm="1">
        <f t="array" ref="H110">IF(B110="","",INDEX('Yield Curve Table'!O:O,'Interest Rate Calculation'!F110+1))</f>
        <v>2.2099799494833423</v>
      </c>
      <c r="I110">
        <f t="shared" si="8"/>
        <v>2.2097129643049755</v>
      </c>
      <c r="J110">
        <f t="shared" si="9"/>
        <v>1</v>
      </c>
      <c r="K110">
        <f t="shared" si="7"/>
        <v>2.2097129643049755</v>
      </c>
      <c r="L110">
        <f t="shared" si="10"/>
        <v>2.2097129643049755</v>
      </c>
      <c r="M110">
        <f t="shared" si="12"/>
        <v>0.19890163045179765</v>
      </c>
    </row>
    <row r="111" spans="2:13" x14ac:dyDescent="0.25">
      <c r="B111">
        <f t="shared" si="13"/>
        <v>110</v>
      </c>
      <c r="C111">
        <f t="shared" si="11"/>
        <v>9.1666666666666661</v>
      </c>
      <c r="D111">
        <f>IF(B111="","",VLOOKUP(C111,'Yield Curve Table'!N111:O4111,1,TRUE))</f>
        <v>9.1625000000000139</v>
      </c>
      <c r="E111">
        <f>VLOOKUP(C111,'Yield Curve Table'!N111:O4111,2,TRUE)</f>
        <v>2.2115761228527204</v>
      </c>
      <c r="F111">
        <f>IF(B111="","",MATCH(E111,'Yield Curve Table'!O:O,0))</f>
        <v>735</v>
      </c>
      <c r="G111" cm="1">
        <f t="array" ref="G111">IF(B111="","",INDEX('Yield Curve Table'!N:N,F111+1))</f>
        <v>9.1750000000000131</v>
      </c>
      <c r="H111" cm="1">
        <f t="array" ref="H111">IF(B111="","",INDEX('Yield Curve Table'!O:O,'Interest Rate Calculation'!F111+1))</f>
        <v>2.2118408809032717</v>
      </c>
      <c r="I111">
        <f t="shared" si="8"/>
        <v>2.2115762812745778</v>
      </c>
      <c r="J111">
        <f t="shared" si="9"/>
        <v>1</v>
      </c>
      <c r="K111">
        <f t="shared" si="7"/>
        <v>2.2115762812745778</v>
      </c>
      <c r="L111">
        <f t="shared" si="10"/>
        <v>2.2115762812745778</v>
      </c>
      <c r="M111">
        <f t="shared" si="12"/>
        <v>0.19904653733087141</v>
      </c>
    </row>
    <row r="112" spans="2:13" x14ac:dyDescent="0.25">
      <c r="B112">
        <f t="shared" si="13"/>
        <v>111</v>
      </c>
      <c r="C112">
        <f t="shared" si="11"/>
        <v>9.25</v>
      </c>
      <c r="D112">
        <f>IF(B112="","",VLOOKUP(C112,'Yield Curve Table'!N112:O4112,1,TRUE))</f>
        <v>9.2375000000000096</v>
      </c>
      <c r="E112">
        <f>VLOOKUP(C112,'Yield Curve Table'!N112:O4112,2,TRUE)</f>
        <v>2.2131592837944734</v>
      </c>
      <c r="F112">
        <f>IF(B112="","",MATCH(E112,'Yield Curve Table'!O:O,0))</f>
        <v>741</v>
      </c>
      <c r="G112" cm="1">
        <f t="array" ref="G112">IF(B112="","",INDEX('Yield Curve Table'!N:N,F112+1))</f>
        <v>9.2500000000000089</v>
      </c>
      <c r="H112" cm="1">
        <f t="array" ref="H112">IF(B112="","",INDEX('Yield Curve Table'!O:O,'Interest Rate Calculation'!F112+1))</f>
        <v>2.2134218937060259</v>
      </c>
      <c r="I112">
        <f t="shared" si="8"/>
        <v>2.21315975028562</v>
      </c>
      <c r="J112">
        <f t="shared" si="9"/>
        <v>1</v>
      </c>
      <c r="K112">
        <f t="shared" si="7"/>
        <v>2.21315975028562</v>
      </c>
      <c r="L112">
        <f t="shared" si="10"/>
        <v>2.21315975028562</v>
      </c>
      <c r="M112">
        <f t="shared" si="12"/>
        <v>0.19681311323787032</v>
      </c>
    </row>
    <row r="113" spans="2:13" x14ac:dyDescent="0.25">
      <c r="B113">
        <f t="shared" si="13"/>
        <v>112</v>
      </c>
      <c r="C113">
        <f t="shared" si="11"/>
        <v>9.3333333333333339</v>
      </c>
      <c r="D113">
        <f>IF(B113="","",VLOOKUP(C113,'Yield Curve Table'!N113:O4113,1,TRUE))</f>
        <v>9.3250000000000046</v>
      </c>
      <c r="E113">
        <f>VLOOKUP(C113,'Yield Curve Table'!N113:O4113,2,TRUE)</f>
        <v>2.2149901391059026</v>
      </c>
      <c r="F113">
        <f>IF(B113="","",MATCH(E113,'Yield Curve Table'!O:O,0))</f>
        <v>748</v>
      </c>
      <c r="G113" cm="1">
        <f t="array" ref="G113">IF(B113="","",INDEX('Yield Curve Table'!N:N,F113+1))</f>
        <v>9.3375000000000039</v>
      </c>
      <c r="H113" cm="1">
        <f t="array" ref="H113">IF(B113="","",INDEX('Yield Curve Table'!O:O,'Interest Rate Calculation'!F113+1))</f>
        <v>2.2152502864991255</v>
      </c>
      <c r="I113">
        <f t="shared" si="8"/>
        <v>2.2149904434782357</v>
      </c>
      <c r="J113">
        <f t="shared" si="9"/>
        <v>1</v>
      </c>
      <c r="K113">
        <f t="shared" si="7"/>
        <v>2.2149904434782357</v>
      </c>
      <c r="L113">
        <f t="shared" si="10"/>
        <v>2.2149904434782357</v>
      </c>
      <c r="M113">
        <f t="shared" si="12"/>
        <v>0.19933349746545925</v>
      </c>
    </row>
    <row r="114" spans="2:13" x14ac:dyDescent="0.25">
      <c r="B114">
        <f t="shared" si="13"/>
        <v>113</v>
      </c>
      <c r="C114">
        <f t="shared" si="11"/>
        <v>9.4166666666666661</v>
      </c>
      <c r="D114">
        <f>IF(B114="","",VLOOKUP(C114,'Yield Curve Table'!N114:O4114,1,TRUE))</f>
        <v>9.4124999999999996</v>
      </c>
      <c r="E114">
        <f>VLOOKUP(C114,'Yield Curve Table'!N114:O4114,2,TRUE)</f>
        <v>2.2168038947850714</v>
      </c>
      <c r="F114">
        <f>IF(B114="","",MATCH(E114,'Yield Curve Table'!O:O,0))</f>
        <v>755</v>
      </c>
      <c r="G114" cm="1">
        <f t="array" ref="G114">IF(B114="","",INDEX('Yield Curve Table'!N:N,F114+1))</f>
        <v>9.4249999999999989</v>
      </c>
      <c r="H114" cm="1">
        <f t="array" ref="H114">IF(B114="","",INDEX('Yield Curve Table'!O:O,'Interest Rate Calculation'!F114+1))</f>
        <v>2.2170616254134772</v>
      </c>
      <c r="I114">
        <f t="shared" si="8"/>
        <v>2.2168040437651495</v>
      </c>
      <c r="J114">
        <f t="shared" si="9"/>
        <v>1</v>
      </c>
      <c r="K114">
        <f t="shared" si="7"/>
        <v>2.2168040437651495</v>
      </c>
      <c r="L114">
        <f t="shared" si="10"/>
        <v>2.2168040437651495</v>
      </c>
      <c r="M114">
        <f t="shared" si="12"/>
        <v>0.19947451497555058</v>
      </c>
    </row>
    <row r="115" spans="2:13" x14ac:dyDescent="0.25">
      <c r="B115">
        <f t="shared" si="13"/>
        <v>114</v>
      </c>
      <c r="C115">
        <f t="shared" si="11"/>
        <v>9.5</v>
      </c>
      <c r="D115">
        <f>IF(B115="","",VLOOKUP(C115,'Yield Curve Table'!N115:O4115,1,TRUE))</f>
        <v>9.4999999999999947</v>
      </c>
      <c r="E115">
        <f>VLOOKUP(C115,'Yield Curve Table'!N115:O4115,2,TRUE)</f>
        <v>2.2186008672893811</v>
      </c>
      <c r="F115">
        <f>IF(B115="","",MATCH(E115,'Yield Curve Table'!O:O,0))</f>
        <v>762</v>
      </c>
      <c r="G115" cm="1">
        <f t="array" ref="G115">IF(B115="","",INDEX('Yield Curve Table'!N:N,F115+1))</f>
        <v>9.512499999999994</v>
      </c>
      <c r="H115" cm="1">
        <f t="array" ref="H115">IF(B115="","",INDEX('Yield Curve Table'!O:O,'Interest Rate Calculation'!F115+1))</f>
        <v>2.2188562256430715</v>
      </c>
      <c r="I115">
        <f t="shared" si="8"/>
        <v>2.2186008672893811</v>
      </c>
      <c r="J115">
        <f t="shared" si="9"/>
        <v>1</v>
      </c>
      <c r="K115">
        <f t="shared" si="7"/>
        <v>2.2186008672893811</v>
      </c>
      <c r="L115">
        <f t="shared" si="10"/>
        <v>2.2186008672893811</v>
      </c>
      <c r="M115">
        <f t="shared" si="12"/>
        <v>0.19961428827346417</v>
      </c>
    </row>
    <row r="116" spans="2:13" x14ac:dyDescent="0.25">
      <c r="B116">
        <f t="shared" si="13"/>
        <v>115</v>
      </c>
      <c r="C116">
        <f t="shared" si="11"/>
        <v>9.5833333333333339</v>
      </c>
      <c r="D116">
        <f>IF(B116="","",VLOOKUP(C116,'Yield Curve Table'!N116:O4116,1,TRUE))</f>
        <v>9.5749999999999904</v>
      </c>
      <c r="E116">
        <f>VLOOKUP(C116,'Yield Curve Table'!N116:O4116,2,TRUE)</f>
        <v>2.220128004909955</v>
      </c>
      <c r="F116">
        <f>IF(B116="","",MATCH(E116,'Yield Curve Table'!O:O,0))</f>
        <v>768</v>
      </c>
      <c r="G116" cm="1">
        <f t="array" ref="G116">IF(B116="","",INDEX('Yield Curve Table'!N:N,F116+1))</f>
        <v>9.5874999999999897</v>
      </c>
      <c r="H116" cm="1">
        <f t="array" ref="H116">IF(B116="","",INDEX('Yield Curve Table'!O:O,'Interest Rate Calculation'!F116+1))</f>
        <v>2.2203813643718533</v>
      </c>
      <c r="I116">
        <f t="shared" si="8"/>
        <v>2.2201282914882423</v>
      </c>
      <c r="J116">
        <f t="shared" si="9"/>
        <v>1</v>
      </c>
      <c r="K116">
        <f t="shared" si="7"/>
        <v>2.2201282914882423</v>
      </c>
      <c r="L116">
        <f t="shared" si="10"/>
        <v>2.2201282914882423</v>
      </c>
      <c r="M116">
        <f t="shared" si="12"/>
        <v>0.19737686599519133</v>
      </c>
    </row>
    <row r="117" spans="2:13" x14ac:dyDescent="0.25">
      <c r="B117">
        <f t="shared" si="13"/>
        <v>116</v>
      </c>
      <c r="C117">
        <f t="shared" si="11"/>
        <v>9.6666666666666661</v>
      </c>
      <c r="D117">
        <f>IF(B117="","",VLOOKUP(C117,'Yield Curve Table'!N117:O4117,1,TRUE))</f>
        <v>9.6624999999999854</v>
      </c>
      <c r="E117">
        <f>VLOOKUP(C117,'Yield Curve Table'!N117:O4117,2,TRUE)</f>
        <v>2.2218946187820094</v>
      </c>
      <c r="F117">
        <f>IF(B117="","",MATCH(E117,'Yield Curve Table'!O:O,0))</f>
        <v>775</v>
      </c>
      <c r="G117" cm="1">
        <f t="array" ref="G117">IF(B117="","",INDEX('Yield Curve Table'!N:N,F117+1))</f>
        <v>9.6749999999999847</v>
      </c>
      <c r="H117" cm="1">
        <f t="array" ref="H117">IF(B117="","",INDEX('Yield Curve Table'!O:O,'Interest Rate Calculation'!F117+1))</f>
        <v>2.2221456853974568</v>
      </c>
      <c r="I117">
        <f t="shared" si="8"/>
        <v>2.2218947591410738</v>
      </c>
      <c r="J117">
        <f t="shared" si="9"/>
        <v>1</v>
      </c>
      <c r="K117">
        <f t="shared" si="7"/>
        <v>2.2218947591410738</v>
      </c>
      <c r="L117">
        <f t="shared" si="10"/>
        <v>2.2218947591410738</v>
      </c>
      <c r="M117">
        <f t="shared" si="12"/>
        <v>0.19989120761685353</v>
      </c>
    </row>
    <row r="118" spans="2:13" x14ac:dyDescent="0.25">
      <c r="B118">
        <f t="shared" si="13"/>
        <v>117</v>
      </c>
      <c r="C118">
        <f t="shared" si="11"/>
        <v>9.75</v>
      </c>
      <c r="D118">
        <f>IF(B118="","",VLOOKUP(C118,'Yield Curve Table'!N118:O4118,1,TRUE))</f>
        <v>9.7499999999999805</v>
      </c>
      <c r="E118">
        <f>VLOOKUP(C118,'Yield Curve Table'!N118:O4118,2,TRUE)</f>
        <v>2.2236453067488942</v>
      </c>
      <c r="F118">
        <f>IF(B118="","",MATCH(E118,'Yield Curve Table'!O:O,0))</f>
        <v>782</v>
      </c>
      <c r="G118" cm="1">
        <f t="array" ref="G118">IF(B118="","",INDEX('Yield Curve Table'!N:N,F118+1))</f>
        <v>9.7624999999999797</v>
      </c>
      <c r="H118" cm="1">
        <f t="array" ref="H118">IF(B118="","",INDEX('Yield Curve Table'!O:O,'Interest Rate Calculation'!F118+1))</f>
        <v>2.2238941216451988</v>
      </c>
      <c r="I118">
        <f t="shared" si="8"/>
        <v>2.2236453067488942</v>
      </c>
      <c r="J118">
        <f t="shared" si="9"/>
        <v>1</v>
      </c>
      <c r="K118">
        <f t="shared" si="7"/>
        <v>2.2236453067488942</v>
      </c>
      <c r="L118">
        <f t="shared" si="10"/>
        <v>2.2236453067488942</v>
      </c>
      <c r="M118">
        <f t="shared" si="12"/>
        <v>0.20002735864832477</v>
      </c>
    </row>
    <row r="119" spans="2:13" x14ac:dyDescent="0.25">
      <c r="B119">
        <f t="shared" si="13"/>
        <v>118</v>
      </c>
      <c r="C119">
        <f t="shared" si="11"/>
        <v>9.8333333333333339</v>
      </c>
      <c r="D119">
        <f>IF(B119="","",VLOOKUP(C119,'Yield Curve Table'!N119:O4119,1,TRUE))</f>
        <v>9.8249999999999762</v>
      </c>
      <c r="E119">
        <f>VLOOKUP(C119,'Yield Curve Table'!N119:O4119,2,TRUE)</f>
        <v>2.2251334366360838</v>
      </c>
      <c r="F119">
        <f>IF(B119="","",MATCH(E119,'Yield Curve Table'!O:O,0))</f>
        <v>788</v>
      </c>
      <c r="G119" cm="1">
        <f t="array" ref="G119">IF(B119="","",INDEX('Yield Curve Table'!N:N,F119+1))</f>
        <v>9.8374999999999755</v>
      </c>
      <c r="H119" cm="1">
        <f t="array" ref="H119">IF(B119="","",INDEX('Yield Curve Table'!O:O,'Interest Rate Calculation'!F119+1))</f>
        <v>2.2253803533889913</v>
      </c>
      <c r="I119">
        <f t="shared" si="8"/>
        <v>2.225133706938307</v>
      </c>
      <c r="J119">
        <f t="shared" si="9"/>
        <v>1</v>
      </c>
      <c r="K119">
        <f t="shared" si="7"/>
        <v>2.225133706938307</v>
      </c>
      <c r="L119">
        <f t="shared" si="10"/>
        <v>2.225133706938307</v>
      </c>
      <c r="M119">
        <f t="shared" si="12"/>
        <v>0.19778636635099378</v>
      </c>
    </row>
    <row r="120" spans="2:13" x14ac:dyDescent="0.25">
      <c r="B120">
        <f t="shared" si="13"/>
        <v>119</v>
      </c>
      <c r="C120">
        <f t="shared" si="11"/>
        <v>9.9166666666666661</v>
      </c>
      <c r="D120">
        <f>IF(B120="","",VLOOKUP(C120,'Yield Curve Table'!N120:O4120,1,TRUE))</f>
        <v>9.9124999999999712</v>
      </c>
      <c r="E120">
        <f>VLOOKUP(C120,'Yield Curve Table'!N120:O4120,2,TRUE)</f>
        <v>2.2268552971878193</v>
      </c>
      <c r="F120">
        <f>IF(B120="","",MATCH(E120,'Yield Curve Table'!O:O,0))</f>
        <v>795</v>
      </c>
      <c r="G120" cm="1">
        <f t="array" ref="G120">IF(B120="","",INDEX('Yield Curve Table'!N:N,F120+1))</f>
        <v>9.9249999999999705</v>
      </c>
      <c r="H120" cm="1">
        <f t="array" ref="H120">IF(B120="","",INDEX('Yield Curve Table'!O:O,'Interest Rate Calculation'!F120+1))</f>
        <v>2.2271000357205253</v>
      </c>
      <c r="I120">
        <f t="shared" si="8"/>
        <v>2.2268554296540075</v>
      </c>
      <c r="J120">
        <f t="shared" si="9"/>
        <v>1</v>
      </c>
      <c r="K120">
        <f t="shared" si="7"/>
        <v>2.2268554296540075</v>
      </c>
      <c r="L120">
        <f t="shared" si="10"/>
        <v>2.2268554296540075</v>
      </c>
      <c r="M120">
        <f t="shared" si="12"/>
        <v>0.20029719470426866</v>
      </c>
    </row>
    <row r="121" spans="2:13" x14ac:dyDescent="0.25">
      <c r="B121">
        <f t="shared" si="13"/>
        <v>120</v>
      </c>
      <c r="C121">
        <f t="shared" si="11"/>
        <v>10</v>
      </c>
      <c r="D121">
        <f>IF(B121="","",VLOOKUP(C121,'Yield Curve Table'!N121:O4121,1,TRUE))</f>
        <v>9.9999999999999662</v>
      </c>
      <c r="E121">
        <f>VLOOKUP(C121,'Yield Curve Table'!N121:O4121,2,TRUE)</f>
        <v>2.2285620250594431</v>
      </c>
      <c r="F121">
        <f>IF(B121="","",MATCH(E121,'Yield Curve Table'!O:O,0))</f>
        <v>802</v>
      </c>
      <c r="G121" cm="1">
        <f t="array" ref="G121">IF(B121="","",INDEX('Yield Curve Table'!N:N,F121+1))</f>
        <v>10.012499999999966</v>
      </c>
      <c r="H121" cm="1">
        <f t="array" ref="H121">IF(B121="","",INDEX('Yield Curve Table'!O:O,'Interest Rate Calculation'!F121+1))</f>
        <v>2.2288046234670071</v>
      </c>
      <c r="I121">
        <f t="shared" si="8"/>
        <v>2.2285620250594431</v>
      </c>
      <c r="J121">
        <f t="shared" si="9"/>
        <v>1</v>
      </c>
      <c r="K121">
        <f t="shared" si="7"/>
        <v>2.2285620250594431</v>
      </c>
      <c r="L121">
        <f t="shared" si="10"/>
        <v>2.2285620250594431</v>
      </c>
      <c r="M121">
        <f t="shared" si="12"/>
        <v>0.20042990635169566</v>
      </c>
    </row>
    <row r="122" spans="2:13" x14ac:dyDescent="0.25">
      <c r="B122">
        <f t="shared" si="13"/>
        <v>121</v>
      </c>
      <c r="C122">
        <f t="shared" si="11"/>
        <v>10.083333333333334</v>
      </c>
      <c r="D122">
        <f>IF(B122="","",VLOOKUP(C122,'Yield Curve Table'!N122:O4122,1,TRUE))</f>
        <v>10.074999999999962</v>
      </c>
      <c r="E122">
        <f>VLOOKUP(C122,'Yield Curve Table'!N122:O4122,2,TRUE)</f>
        <v>2.2300130903411186</v>
      </c>
      <c r="F122">
        <f>IF(B122="","",MATCH(E122,'Yield Curve Table'!O:O,0))</f>
        <v>808</v>
      </c>
      <c r="G122" cm="1">
        <f t="array" ref="G122">IF(B122="","",INDEX('Yield Curve Table'!N:N,F122+1))</f>
        <v>10.087499999999961</v>
      </c>
      <c r="H122" cm="1">
        <f t="array" ref="H122">IF(B122="","",INDEX('Yield Curve Table'!O:O,'Interest Rate Calculation'!F122+1))</f>
        <v>2.2302538839243558</v>
      </c>
      <c r="I122">
        <f t="shared" si="8"/>
        <v>2.2300133457170697</v>
      </c>
      <c r="J122">
        <f t="shared" si="9"/>
        <v>1</v>
      </c>
      <c r="K122">
        <f t="shared" si="7"/>
        <v>2.2300133457170697</v>
      </c>
      <c r="L122">
        <f t="shared" si="10"/>
        <v>2.2300133457170697</v>
      </c>
      <c r="M122">
        <f t="shared" si="12"/>
        <v>0.19818552697712377</v>
      </c>
    </row>
    <row r="123" spans="2:13" x14ac:dyDescent="0.25">
      <c r="B123">
        <f t="shared" si="13"/>
        <v>122</v>
      </c>
      <c r="C123">
        <f t="shared" si="11"/>
        <v>10.166666666666666</v>
      </c>
      <c r="D123">
        <f>IF(B123="","",VLOOKUP(C123,'Yield Curve Table'!N123:O4123,1,TRUE))</f>
        <v>10.162499999999957</v>
      </c>
      <c r="E123">
        <f>VLOOKUP(C123,'Yield Curve Table'!N123:O4123,2,TRUE)</f>
        <v>2.2316924090205164</v>
      </c>
      <c r="F123">
        <f>IF(B123="","",MATCH(E123,'Yield Curve Table'!O:O,0))</f>
        <v>815</v>
      </c>
      <c r="G123" cm="1">
        <f t="array" ref="G123">IF(B123="","",INDEX('Yield Curve Table'!N:N,F123+1))</f>
        <v>10.174999999999956</v>
      </c>
      <c r="H123" cm="1">
        <f t="array" ref="H123">IF(B123="","",INDEX('Yield Curve Table'!O:O,'Interest Rate Calculation'!F123+1))</f>
        <v>2.2319311306240248</v>
      </c>
      <c r="I123">
        <f t="shared" si="8"/>
        <v>2.2316925342420739</v>
      </c>
      <c r="J123">
        <f t="shared" si="9"/>
        <v>1</v>
      </c>
      <c r="K123">
        <f t="shared" si="7"/>
        <v>2.2316925342420739</v>
      </c>
      <c r="L123">
        <f t="shared" si="10"/>
        <v>2.2316925342420739</v>
      </c>
      <c r="M123">
        <f t="shared" si="12"/>
        <v>0.20069301217993107</v>
      </c>
    </row>
    <row r="124" spans="2:13" x14ac:dyDescent="0.25">
      <c r="B124">
        <f t="shared" si="13"/>
        <v>123</v>
      </c>
      <c r="C124">
        <f t="shared" si="11"/>
        <v>10.25</v>
      </c>
      <c r="D124">
        <f>IF(B124="","",VLOOKUP(C124,'Yield Curve Table'!N124:O4124,1,TRUE))</f>
        <v>10.249999999999952</v>
      </c>
      <c r="E124">
        <f>VLOOKUP(C124,'Yield Curve Table'!N124:O4124,2,TRUE)</f>
        <v>2.2333573304244929</v>
      </c>
      <c r="F124">
        <f>IF(B124="","",MATCH(E124,'Yield Curve Table'!O:O,0))</f>
        <v>822</v>
      </c>
      <c r="G124" cm="1">
        <f t="array" ref="G124">IF(B124="","",INDEX('Yield Curve Table'!N:N,F124+1))</f>
        <v>10.262499999999951</v>
      </c>
      <c r="H124" cm="1">
        <f t="array" ref="H124">IF(B124="","",INDEX('Yield Curve Table'!O:O,'Interest Rate Calculation'!F124+1))</f>
        <v>2.2335940154019931</v>
      </c>
      <c r="I124">
        <f t="shared" si="8"/>
        <v>2.2333573304244929</v>
      </c>
      <c r="J124">
        <f t="shared" si="9"/>
        <v>1</v>
      </c>
      <c r="K124">
        <f t="shared" si="7"/>
        <v>2.2333573304244929</v>
      </c>
      <c r="L124">
        <f t="shared" si="10"/>
        <v>2.2333573304244929</v>
      </c>
      <c r="M124">
        <f t="shared" si="12"/>
        <v>0.20082245381811692</v>
      </c>
    </row>
    <row r="125" spans="2:13" x14ac:dyDescent="0.25">
      <c r="B125">
        <f t="shared" si="13"/>
        <v>124</v>
      </c>
      <c r="C125">
        <f t="shared" si="11"/>
        <v>10.333333333333334</v>
      </c>
      <c r="D125">
        <f>IF(B125="","",VLOOKUP(C125,'Yield Curve Table'!N125:O4125,1,TRUE))</f>
        <v>10.324999999999948</v>
      </c>
      <c r="E125">
        <f>VLOOKUP(C125,'Yield Curve Table'!N125:O4125,2,TRUE)</f>
        <v>2.2347731325641051</v>
      </c>
      <c r="F125">
        <f>IF(B125="","",MATCH(E125,'Yield Curve Table'!O:O,0))</f>
        <v>828</v>
      </c>
      <c r="G125" cm="1">
        <f t="array" ref="G125">IF(B125="","",INDEX('Yield Curve Table'!N:N,F125+1))</f>
        <v>10.337499999999947</v>
      </c>
      <c r="H125" cm="1">
        <f t="array" ref="H125">IF(B125="","",INDEX('Yield Curve Table'!O:O,'Interest Rate Calculation'!F125+1))</f>
        <v>2.2350080993199324</v>
      </c>
      <c r="I125">
        <f t="shared" si="8"/>
        <v>2.234773374218098</v>
      </c>
      <c r="J125">
        <f t="shared" si="9"/>
        <v>1</v>
      </c>
      <c r="K125">
        <f t="shared" si="7"/>
        <v>2.234773374218098</v>
      </c>
      <c r="L125">
        <f t="shared" si="10"/>
        <v>2.234773374218098</v>
      </c>
      <c r="M125">
        <f t="shared" si="12"/>
        <v>0.19857485670642383</v>
      </c>
    </row>
    <row r="126" spans="2:13" x14ac:dyDescent="0.25">
      <c r="B126">
        <f t="shared" si="13"/>
        <v>125</v>
      </c>
      <c r="C126">
        <f t="shared" si="11"/>
        <v>10.416666666666666</v>
      </c>
      <c r="D126">
        <f>IF(B126="","",VLOOKUP(C126,'Yield Curve Table'!N126:O4126,1,TRUE))</f>
        <v>10.412499999999943</v>
      </c>
      <c r="E126">
        <f>VLOOKUP(C126,'Yield Curve Table'!N126:O4126,2,TRUE)</f>
        <v>2.2364119608551323</v>
      </c>
      <c r="F126">
        <f>IF(B126="","",MATCH(E126,'Yield Curve Table'!O:O,0))</f>
        <v>835</v>
      </c>
      <c r="G126" cm="1">
        <f t="array" ref="G126">IF(B126="","",INDEX('Yield Curve Table'!N:N,F126+1))</f>
        <v>10.424999999999942</v>
      </c>
      <c r="H126" cm="1">
        <f t="array" ref="H126">IF(B126="","",INDEX('Yield Curve Table'!O:O,'Interest Rate Calculation'!F126+1))</f>
        <v>2.2366449542844</v>
      </c>
      <c r="I126">
        <f t="shared" si="8"/>
        <v>2.2364120794110969</v>
      </c>
      <c r="J126">
        <f t="shared" si="9"/>
        <v>1</v>
      </c>
      <c r="K126">
        <f t="shared" si="7"/>
        <v>2.2364120794110969</v>
      </c>
      <c r="L126">
        <f t="shared" si="10"/>
        <v>2.2364120794110969</v>
      </c>
      <c r="M126">
        <f t="shared" si="12"/>
        <v>0.20107915672762378</v>
      </c>
    </row>
    <row r="127" spans="2:13" x14ac:dyDescent="0.25">
      <c r="B127">
        <f t="shared" si="13"/>
        <v>126</v>
      </c>
      <c r="C127">
        <f t="shared" si="11"/>
        <v>10.5</v>
      </c>
      <c r="D127">
        <f>IF(B127="","",VLOOKUP(C127,'Yield Curve Table'!N127:O4127,1,TRUE))</f>
        <v>10.499999999999938</v>
      </c>
      <c r="E127">
        <f>VLOOKUP(C127,'Yield Curve Table'!N127:O4127,2,TRUE)</f>
        <v>2.2380370749411465</v>
      </c>
      <c r="F127">
        <f>IF(B127="","",MATCH(E127,'Yield Curve Table'!O:O,0))</f>
        <v>842</v>
      </c>
      <c r="G127" cm="1">
        <f t="array" ref="G127">IF(B127="","",INDEX('Yield Curve Table'!N:N,F127+1))</f>
        <v>10.512499999999937</v>
      </c>
      <c r="H127" cm="1">
        <f t="array" ref="H127">IF(B127="","",INDEX('Yield Curve Table'!O:O,'Interest Rate Calculation'!F127+1))</f>
        <v>2.2382681279130776</v>
      </c>
      <c r="I127">
        <f t="shared" si="8"/>
        <v>2.2380370749411465</v>
      </c>
      <c r="J127">
        <f t="shared" si="9"/>
        <v>1</v>
      </c>
      <c r="K127">
        <f t="shared" si="7"/>
        <v>2.2380370749411465</v>
      </c>
      <c r="L127">
        <f t="shared" si="10"/>
        <v>2.2380370749411465</v>
      </c>
      <c r="M127">
        <f t="shared" si="12"/>
        <v>0.20120548552040596</v>
      </c>
    </row>
    <row r="128" spans="2:13" x14ac:dyDescent="0.25">
      <c r="B128">
        <f t="shared" si="13"/>
        <v>127</v>
      </c>
      <c r="C128">
        <f t="shared" si="11"/>
        <v>10.583333333333334</v>
      </c>
      <c r="D128">
        <f>IF(B128="","",VLOOKUP(C128,'Yield Curve Table'!N128:O4128,1,TRUE))</f>
        <v>10.574999999999934</v>
      </c>
      <c r="E128">
        <f>VLOOKUP(C128,'Yield Curve Table'!N128:O4128,2,TRUE)</f>
        <v>2.2394192871818595</v>
      </c>
      <c r="F128">
        <f>IF(B128="","",MATCH(E128,'Yield Curve Table'!O:O,0))</f>
        <v>848</v>
      </c>
      <c r="G128" cm="1">
        <f t="array" ref="G128">IF(B128="","",INDEX('Yield Curve Table'!N:N,F128+1))</f>
        <v>10.587499999999933</v>
      </c>
      <c r="H128" cm="1">
        <f t="array" ref="H128">IF(B128="","",INDEX('Yield Curve Table'!O:O,'Interest Rate Calculation'!F128+1))</f>
        <v>2.2396487024477603</v>
      </c>
      <c r="I128">
        <f t="shared" si="8"/>
        <v>2.2394195161918495</v>
      </c>
      <c r="J128">
        <f t="shared" si="9"/>
        <v>1</v>
      </c>
      <c r="K128">
        <f t="shared" si="7"/>
        <v>2.2394195161918495</v>
      </c>
      <c r="L128">
        <f t="shared" si="10"/>
        <v>2.2394195161918495</v>
      </c>
      <c r="M128">
        <f t="shared" si="12"/>
        <v>0.19895482772762652</v>
      </c>
    </row>
    <row r="129" spans="2:13" x14ac:dyDescent="0.25">
      <c r="B129">
        <f t="shared" si="13"/>
        <v>128</v>
      </c>
      <c r="C129">
        <f t="shared" si="11"/>
        <v>10.666666666666666</v>
      </c>
      <c r="D129">
        <f>IF(B129="","",VLOOKUP(C129,'Yield Curve Table'!N129:O4129,1,TRUE))</f>
        <v>10.662499999999929</v>
      </c>
      <c r="E129">
        <f>VLOOKUP(C129,'Yield Curve Table'!N129:O4129,2,TRUE)</f>
        <v>2.241019531669215</v>
      </c>
      <c r="F129">
        <f>IF(B129="","",MATCH(E129,'Yield Curve Table'!O:O,0))</f>
        <v>855</v>
      </c>
      <c r="G129" cm="1">
        <f t="array" ref="G129">IF(B129="","",INDEX('Yield Curve Table'!N:N,F129+1))</f>
        <v>10.674999999999928</v>
      </c>
      <c r="H129" cm="1">
        <f t="array" ref="H129">IF(B129="","",INDEX('Yield Curve Table'!O:O,'Interest Rate Calculation'!F129+1))</f>
        <v>2.2412470653800711</v>
      </c>
      <c r="I129">
        <f t="shared" si="8"/>
        <v>2.2410196440784307</v>
      </c>
      <c r="J129">
        <f t="shared" si="9"/>
        <v>1</v>
      </c>
      <c r="K129">
        <f t="shared" ref="K129:K192" si="14">IF(B129="","",IF(J129=1,I129,IF(J129=3,4.5, $I$241+(4.5-$I$241)*(B129-240)/(480-240))))</f>
        <v>2.2410196440784307</v>
      </c>
      <c r="L129">
        <f t="shared" si="10"/>
        <v>2.2410196440784307</v>
      </c>
      <c r="M129">
        <f t="shared" si="12"/>
        <v>0.20145608951549487</v>
      </c>
    </row>
    <row r="130" spans="2:13" x14ac:dyDescent="0.25">
      <c r="B130">
        <f t="shared" si="13"/>
        <v>129</v>
      </c>
      <c r="C130">
        <f t="shared" si="11"/>
        <v>10.75</v>
      </c>
      <c r="D130">
        <f>IF(B130="","",VLOOKUP(C130,'Yield Curve Table'!N130:O4130,1,TRUE))</f>
        <v>10.749999999999924</v>
      </c>
      <c r="E130">
        <f>VLOOKUP(C130,'Yield Curve Table'!N130:O4130,2,TRUE)</f>
        <v>2.2426066975382057</v>
      </c>
      <c r="F130">
        <f>IF(B130="","",MATCH(E130,'Yield Curve Table'!O:O,0))</f>
        <v>862</v>
      </c>
      <c r="G130" cm="1">
        <f t="array" ref="G130">IF(B130="","",INDEX('Yield Curve Table'!N:N,F130+1))</f>
        <v>10.762499999999923</v>
      </c>
      <c r="H130" cm="1">
        <f t="array" ref="H130">IF(B130="","",INDEX('Yield Curve Table'!O:O,'Interest Rate Calculation'!F130+1))</f>
        <v>2.2428323803061962</v>
      </c>
      <c r="I130">
        <f t="shared" si="8"/>
        <v>2.2426066975382057</v>
      </c>
      <c r="J130">
        <f t="shared" si="9"/>
        <v>1</v>
      </c>
      <c r="K130">
        <f t="shared" si="14"/>
        <v>2.2426066975382057</v>
      </c>
      <c r="L130">
        <f t="shared" si="10"/>
        <v>2.2426066975382057</v>
      </c>
      <c r="M130">
        <f t="shared" si="12"/>
        <v>0.20157945156347168</v>
      </c>
    </row>
    <row r="131" spans="2:13" x14ac:dyDescent="0.25">
      <c r="B131">
        <f t="shared" si="13"/>
        <v>130</v>
      </c>
      <c r="C131">
        <f t="shared" si="11"/>
        <v>10.833333333333334</v>
      </c>
      <c r="D131">
        <f>IF(B131="","",VLOOKUP(C131,'Yield Curve Table'!N131:O4131,1,TRUE))</f>
        <v>10.824999999999919</v>
      </c>
      <c r="E131">
        <f>VLOOKUP(C131,'Yield Curve Table'!N131:O4131,2,TRUE)</f>
        <v>2.2439568767891558</v>
      </c>
      <c r="F131">
        <f>IF(B131="","",MATCH(E131,'Yield Curve Table'!O:O,0))</f>
        <v>868</v>
      </c>
      <c r="G131" cm="1">
        <f t="array" ref="G131">IF(B131="","",INDEX('Yield Curve Table'!N:N,F131+1))</f>
        <v>10.837499999999919</v>
      </c>
      <c r="H131" cm="1">
        <f t="array" ref="H131">IF(B131="","",INDEX('Yield Curve Table'!O:O,'Interest Rate Calculation'!F131+1))</f>
        <v>2.244180996837112</v>
      </c>
      <c r="I131">
        <f t="shared" ref="I131:I194" si="15">IF(B131="","",E131+((C131-D131)/(G131-E131))*(H131-E131))</f>
        <v>2.2439570941229192</v>
      </c>
      <c r="J131">
        <f t="shared" ref="J131:J194" si="16">IF(B131="","",IF(B131&lt;=240,1,IF(B131&lt;=480,2,3)))</f>
        <v>1</v>
      </c>
      <c r="K131">
        <f t="shared" si="14"/>
        <v>2.2439570941229192</v>
      </c>
      <c r="L131">
        <f t="shared" ref="L131:L194" si="17">IF(B131="","",IF(J131=2,K131*(B131-240)/(480-240)+I131*(480-B131)/(480-240),K131))</f>
        <v>2.2439570941229192</v>
      </c>
      <c r="M131">
        <f t="shared" si="12"/>
        <v>0.19932587901971832</v>
      </c>
    </row>
    <row r="132" spans="2:13" x14ac:dyDescent="0.25">
      <c r="B132">
        <f t="shared" si="13"/>
        <v>131</v>
      </c>
      <c r="C132">
        <f t="shared" ref="C132:C195" si="18">IF(B132="","",B132/12)</f>
        <v>10.916666666666666</v>
      </c>
      <c r="D132">
        <f>IF(B132="","",VLOOKUP(C132,'Yield Curve Table'!N132:O4132,1,TRUE))</f>
        <v>10.912499999999914</v>
      </c>
      <c r="E132">
        <f>VLOOKUP(C132,'Yield Curve Table'!N132:O4132,2,TRUE)</f>
        <v>2.2455203124903815</v>
      </c>
      <c r="F132">
        <f>IF(B132="","",MATCH(E132,'Yield Curve Table'!O:O,0))</f>
        <v>875</v>
      </c>
      <c r="G132" cm="1">
        <f t="array" ref="G132">IF(B132="","",INDEX('Yield Curve Table'!N:N,F132+1))</f>
        <v>10.924999999999914</v>
      </c>
      <c r="H132" cm="1">
        <f t="array" ref="H132">IF(B132="","",INDEX('Yield Curve Table'!O:O,'Interest Rate Calculation'!F132+1))</f>
        <v>2.2457426364986359</v>
      </c>
      <c r="I132">
        <f t="shared" si="15"/>
        <v>2.2455204192191336</v>
      </c>
      <c r="J132">
        <f t="shared" si="16"/>
        <v>1</v>
      </c>
      <c r="K132">
        <f t="shared" si="14"/>
        <v>2.2455204192191336</v>
      </c>
      <c r="L132">
        <f t="shared" si="17"/>
        <v>2.2455204192191336</v>
      </c>
      <c r="M132">
        <f t="shared" ref="M132:M195" si="19">IF(B132="","",100*(((1+L132/100)^(B132/12))/((1+L131/100)^(B131/12))-1))</f>
        <v>0.20182423950358963</v>
      </c>
    </row>
    <row r="133" spans="2:13" x14ac:dyDescent="0.25">
      <c r="B133">
        <f t="shared" ref="B133:B196" si="20">IF(B132=600,"",B132+1)</f>
        <v>132</v>
      </c>
      <c r="C133">
        <f t="shared" si="18"/>
        <v>11</v>
      </c>
      <c r="D133">
        <f>IF(B133="","",VLOOKUP(C133,'Yield Curve Table'!N133:O4133,1,TRUE))</f>
        <v>10.999999999999909</v>
      </c>
      <c r="E133">
        <f>VLOOKUP(C133,'Yield Curve Table'!N133:O4133,2,TRUE)</f>
        <v>2.247071261977442</v>
      </c>
      <c r="F133">
        <f>IF(B133="","",MATCH(E133,'Yield Curve Table'!O:O,0))</f>
        <v>882</v>
      </c>
      <c r="G133" cm="1">
        <f t="array" ref="G133">IF(B133="","",INDEX('Yield Curve Table'!N:N,F133+1))</f>
        <v>11.012499999999909</v>
      </c>
      <c r="H133" cm="1">
        <f t="array" ref="H133">IF(B133="","",INDEX('Yield Curve Table'!O:O,'Interest Rate Calculation'!F133+1))</f>
        <v>2.247291818503137</v>
      </c>
      <c r="I133">
        <f t="shared" si="15"/>
        <v>2.247071261977442</v>
      </c>
      <c r="J133">
        <f t="shared" si="16"/>
        <v>1</v>
      </c>
      <c r="K133">
        <f t="shared" si="14"/>
        <v>2.247071261977442</v>
      </c>
      <c r="L133">
        <f t="shared" si="17"/>
        <v>2.247071261977442</v>
      </c>
      <c r="M133">
        <f t="shared" si="19"/>
        <v>0.20194477085928586</v>
      </c>
    </row>
    <row r="134" spans="2:13" x14ac:dyDescent="0.25">
      <c r="B134">
        <f t="shared" si="20"/>
        <v>133</v>
      </c>
      <c r="C134">
        <f t="shared" si="18"/>
        <v>11.083333333333334</v>
      </c>
      <c r="D134">
        <f>IF(B134="","",VLOOKUP(C134,'Yield Curve Table'!N134:O4134,1,TRUE))</f>
        <v>11.074999999999905</v>
      </c>
      <c r="E134">
        <f>VLOOKUP(C134,'Yield Curve Table'!N134:O4134,2,TRUE)</f>
        <v>2.2483908593538375</v>
      </c>
      <c r="F134">
        <f>IF(B134="","",MATCH(E134,'Yield Curve Table'!O:O,0))</f>
        <v>888</v>
      </c>
      <c r="G134" cm="1">
        <f t="array" ref="G134">IF(B134="","",INDEX('Yield Curve Table'!N:N,F134+1))</f>
        <v>11.087499999999904</v>
      </c>
      <c r="H134" cm="1">
        <f t="array" ref="H134">IF(B134="","",INDEX('Yield Curve Table'!O:O,'Interest Rate Calculation'!F134+1))</f>
        <v>2.2486099231108509</v>
      </c>
      <c r="I134">
        <f t="shared" si="15"/>
        <v>2.2483910658827173</v>
      </c>
      <c r="J134">
        <f t="shared" si="16"/>
        <v>1</v>
      </c>
      <c r="K134">
        <f t="shared" si="14"/>
        <v>2.2483910658827173</v>
      </c>
      <c r="L134">
        <f t="shared" si="17"/>
        <v>2.2483910658827173</v>
      </c>
      <c r="M134">
        <f t="shared" si="19"/>
        <v>0.19968841939324022</v>
      </c>
    </row>
    <row r="135" spans="2:13" x14ac:dyDescent="0.25">
      <c r="B135">
        <f t="shared" si="20"/>
        <v>134</v>
      </c>
      <c r="C135">
        <f t="shared" si="18"/>
        <v>11.166666666666666</v>
      </c>
      <c r="D135">
        <f>IF(B135="","",VLOOKUP(C135,'Yield Curve Table'!N135:O4135,1,TRUE))</f>
        <v>11.1624999999999</v>
      </c>
      <c r="E135">
        <f>VLOOKUP(C135,'Yield Curve Table'!N135:O4135,2,TRUE)</f>
        <v>2.2499191415525468</v>
      </c>
      <c r="F135">
        <f>IF(B135="","",MATCH(E135,'Yield Curve Table'!O:O,0))</f>
        <v>895</v>
      </c>
      <c r="G135" cm="1">
        <f t="array" ref="G135">IF(B135="","",INDEX('Yield Curve Table'!N:N,F135+1))</f>
        <v>11.174999999999899</v>
      </c>
      <c r="H135" cm="1">
        <f t="array" ref="H135">IF(B135="","",INDEX('Yield Curve Table'!O:O,'Interest Rate Calculation'!F135+1))</f>
        <v>2.2501364890850271</v>
      </c>
      <c r="I135">
        <f t="shared" si="15"/>
        <v>2.2499192430210639</v>
      </c>
      <c r="J135">
        <f t="shared" si="16"/>
        <v>1</v>
      </c>
      <c r="K135">
        <f t="shared" si="14"/>
        <v>2.2499192430210639</v>
      </c>
      <c r="L135">
        <f t="shared" si="17"/>
        <v>2.2499192430210639</v>
      </c>
      <c r="M135">
        <f t="shared" si="19"/>
        <v>0.20218400637614931</v>
      </c>
    </row>
    <row r="136" spans="2:13" x14ac:dyDescent="0.25">
      <c r="B136">
        <f t="shared" si="20"/>
        <v>135</v>
      </c>
      <c r="C136">
        <f t="shared" si="18"/>
        <v>11.25</v>
      </c>
      <c r="D136">
        <f>IF(B136="","",VLOOKUP(C136,'Yield Curve Table'!N136:O4136,1,TRUE))</f>
        <v>11.249999999999895</v>
      </c>
      <c r="E136">
        <f>VLOOKUP(C136,'Yield Curve Table'!N136:O4136,2,TRUE)</f>
        <v>2.2514354905839116</v>
      </c>
      <c r="F136">
        <f>IF(B136="","",MATCH(E136,'Yield Curve Table'!O:O,0))</f>
        <v>902</v>
      </c>
      <c r="G136" cm="1">
        <f t="array" ref="G136">IF(B136="","",INDEX('Yield Curve Table'!N:N,F136+1))</f>
        <v>11.262499999999894</v>
      </c>
      <c r="H136" cm="1">
        <f t="array" ref="H136">IF(B136="","",INDEX('Yield Curve Table'!O:O,'Interest Rate Calculation'!F136+1))</f>
        <v>2.2516511485738695</v>
      </c>
      <c r="I136">
        <f t="shared" si="15"/>
        <v>2.2514354905839116</v>
      </c>
      <c r="J136">
        <f t="shared" si="16"/>
        <v>1</v>
      </c>
      <c r="K136">
        <f t="shared" si="14"/>
        <v>2.2514354905839116</v>
      </c>
      <c r="L136">
        <f t="shared" si="17"/>
        <v>2.2514354905839116</v>
      </c>
      <c r="M136">
        <f t="shared" si="19"/>
        <v>0.2023018339421423</v>
      </c>
    </row>
    <row r="137" spans="2:13" x14ac:dyDescent="0.25">
      <c r="B137">
        <f t="shared" si="20"/>
        <v>136</v>
      </c>
      <c r="C137">
        <f t="shared" si="18"/>
        <v>11.333333333333334</v>
      </c>
      <c r="D137">
        <f>IF(B137="","",VLOOKUP(C137,'Yield Curve Table'!N137:O4137,1,TRUE))</f>
        <v>11.324999999999891</v>
      </c>
      <c r="E137">
        <f>VLOOKUP(C137,'Yield Curve Table'!N137:O4137,2,TRUE)</f>
        <v>2.252725860779877</v>
      </c>
      <c r="F137">
        <f>IF(B137="","",MATCH(E137,'Yield Curve Table'!O:O,0))</f>
        <v>908</v>
      </c>
      <c r="G137" cm="1">
        <f t="array" ref="G137">IF(B137="","",INDEX('Yield Curve Table'!N:N,F137+1))</f>
        <v>11.33749999999989</v>
      </c>
      <c r="H137" cm="1">
        <f t="array" ref="H137">IF(B137="","",INDEX('Yield Curve Table'!O:O,'Interest Rate Calculation'!F137+1))</f>
        <v>2.2529400913586901</v>
      </c>
      <c r="I137">
        <f t="shared" si="15"/>
        <v>2.2527260572905217</v>
      </c>
      <c r="J137">
        <f t="shared" si="16"/>
        <v>1</v>
      </c>
      <c r="K137">
        <f t="shared" si="14"/>
        <v>2.2527260572905217</v>
      </c>
      <c r="L137">
        <f t="shared" si="17"/>
        <v>2.2527260572905217</v>
      </c>
      <c r="M137">
        <f t="shared" si="19"/>
        <v>0.20004283019441349</v>
      </c>
    </row>
    <row r="138" spans="2:13" x14ac:dyDescent="0.25">
      <c r="B138">
        <f t="shared" si="20"/>
        <v>137</v>
      </c>
      <c r="C138">
        <f t="shared" si="18"/>
        <v>11.416666666666666</v>
      </c>
      <c r="D138">
        <f>IF(B138="","",VLOOKUP(C138,'Yield Curve Table'!N138:O4138,1,TRUE))</f>
        <v>11.412499999999886</v>
      </c>
      <c r="E138">
        <f>VLOOKUP(C138,'Yield Curve Table'!N138:O4138,2,TRUE)</f>
        <v>2.2542205355578733</v>
      </c>
      <c r="F138">
        <f>IF(B138="","",MATCH(E138,'Yield Curve Table'!O:O,0))</f>
        <v>915</v>
      </c>
      <c r="G138" cm="1">
        <f t="array" ref="G138">IF(B138="","",INDEX('Yield Curve Table'!N:N,F138+1))</f>
        <v>11.424999999999885</v>
      </c>
      <c r="H138" cm="1">
        <f t="array" ref="H138">IF(B138="","",INDEX('Yield Curve Table'!O:O,'Interest Rate Calculation'!F138+1))</f>
        <v>2.254433124522726</v>
      </c>
      <c r="I138">
        <f t="shared" si="15"/>
        <v>2.2542206321458851</v>
      </c>
      <c r="J138">
        <f t="shared" si="16"/>
        <v>1</v>
      </c>
      <c r="K138">
        <f t="shared" si="14"/>
        <v>2.2542206321458851</v>
      </c>
      <c r="L138">
        <f t="shared" si="17"/>
        <v>2.2542206321458851</v>
      </c>
      <c r="M138">
        <f t="shared" si="19"/>
        <v>0.20253576314410715</v>
      </c>
    </row>
    <row r="139" spans="2:13" x14ac:dyDescent="0.25">
      <c r="B139">
        <f t="shared" si="20"/>
        <v>138</v>
      </c>
      <c r="C139">
        <f t="shared" si="18"/>
        <v>11.5</v>
      </c>
      <c r="D139">
        <f>IF(B139="","",VLOOKUP(C139,'Yield Curve Table'!N139:O4139,1,TRUE))</f>
        <v>11.499999999999881</v>
      </c>
      <c r="E139">
        <f>VLOOKUP(C139,'Yield Curve Table'!N139:O4139,2,TRUE)</f>
        <v>2.2557037942686975</v>
      </c>
      <c r="F139">
        <f>IF(B139="","",MATCH(E139,'Yield Curve Table'!O:O,0))</f>
        <v>922</v>
      </c>
      <c r="G139" cm="1">
        <f t="array" ref="G139">IF(B139="","",INDEX('Yield Curve Table'!N:N,F139+1))</f>
        <v>11.51249999999988</v>
      </c>
      <c r="H139" cm="1">
        <f t="array" ref="H139">IF(B139="","",INDEX('Yield Curve Table'!O:O,'Interest Rate Calculation'!F139+1))</f>
        <v>2.2559147665871109</v>
      </c>
      <c r="I139">
        <f t="shared" si="15"/>
        <v>2.2557037942686975</v>
      </c>
      <c r="J139">
        <f t="shared" si="16"/>
        <v>1</v>
      </c>
      <c r="K139">
        <f t="shared" si="14"/>
        <v>2.2557037942686975</v>
      </c>
      <c r="L139">
        <f t="shared" si="17"/>
        <v>2.2557037942686975</v>
      </c>
      <c r="M139">
        <f t="shared" si="19"/>
        <v>0.20265100547882664</v>
      </c>
    </row>
    <row r="140" spans="2:13" x14ac:dyDescent="0.25">
      <c r="B140">
        <f t="shared" si="20"/>
        <v>139</v>
      </c>
      <c r="C140">
        <f t="shared" si="18"/>
        <v>11.583333333333334</v>
      </c>
      <c r="D140">
        <f>IF(B140="","",VLOOKUP(C140,'Yield Curve Table'!N140:O4140,1,TRUE))</f>
        <v>11.574999999999877</v>
      </c>
      <c r="E140">
        <f>VLOOKUP(C140,'Yield Curve Table'!N140:O4140,2,TRUE)</f>
        <v>2.2569662039146183</v>
      </c>
      <c r="F140">
        <f>IF(B140="","",MATCH(E140,'Yield Curve Table'!O:O,0))</f>
        <v>928</v>
      </c>
      <c r="G140" cm="1">
        <f t="array" ref="G140">IF(B140="","",INDEX('Yield Curve Table'!N:N,F140+1))</f>
        <v>11.587499999999876</v>
      </c>
      <c r="H140" cm="1">
        <f t="array" ref="H140">IF(B140="","",INDEX('Yield Curve Table'!O:O,'Interest Rate Calculation'!F140+1))</f>
        <v>2.2571758099792194</v>
      </c>
      <c r="I140">
        <f t="shared" si="15"/>
        <v>2.2569663911190423</v>
      </c>
      <c r="J140">
        <f t="shared" si="16"/>
        <v>1</v>
      </c>
      <c r="K140">
        <f t="shared" si="14"/>
        <v>2.2569663911190423</v>
      </c>
      <c r="L140">
        <f t="shared" si="17"/>
        <v>2.2569663911190423</v>
      </c>
      <c r="M140">
        <f t="shared" si="19"/>
        <v>0.20038946770852828</v>
      </c>
    </row>
    <row r="141" spans="2:13" x14ac:dyDescent="0.25">
      <c r="B141">
        <f t="shared" si="20"/>
        <v>140</v>
      </c>
      <c r="C141">
        <f t="shared" si="18"/>
        <v>11.666666666666666</v>
      </c>
      <c r="D141">
        <f>IF(B141="","",VLOOKUP(C141,'Yield Curve Table'!N141:O4141,1,TRUE))</f>
        <v>11.662499999999872</v>
      </c>
      <c r="E141">
        <f>VLOOKUP(C141,'Yield Curve Table'!N141:O4141,2,TRUE)</f>
        <v>2.2584287175508844</v>
      </c>
      <c r="F141">
        <f>IF(B141="","",MATCH(E141,'Yield Curve Table'!O:O,0))</f>
        <v>935</v>
      </c>
      <c r="G141" cm="1">
        <f t="array" ref="G141">IF(B141="","",INDEX('Yield Curve Table'!N:N,F141+1))</f>
        <v>11.674999999999871</v>
      </c>
      <c r="H141" cm="1">
        <f t="array" ref="H141">IF(B141="","",INDEX('Yield Curve Table'!O:O,'Interest Rate Calculation'!F141+1))</f>
        <v>2.2586367518503714</v>
      </c>
      <c r="I141">
        <f t="shared" si="15"/>
        <v>2.2584288096023917</v>
      </c>
      <c r="J141">
        <f t="shared" si="16"/>
        <v>1</v>
      </c>
      <c r="K141">
        <f t="shared" si="14"/>
        <v>2.2584288096023917</v>
      </c>
      <c r="L141">
        <f t="shared" si="17"/>
        <v>2.2584288096023917</v>
      </c>
      <c r="M141">
        <f t="shared" si="19"/>
        <v>0.20287985846847434</v>
      </c>
    </row>
    <row r="142" spans="2:13" x14ac:dyDescent="0.25">
      <c r="B142">
        <f t="shared" si="20"/>
        <v>141</v>
      </c>
      <c r="C142">
        <f t="shared" si="18"/>
        <v>11.75</v>
      </c>
      <c r="D142">
        <f>IF(B142="","",VLOOKUP(C142,'Yield Curve Table'!N142:O4142,1,TRUE))</f>
        <v>11.749999999999867</v>
      </c>
      <c r="E142">
        <f>VLOOKUP(C142,'Yield Curve Table'!N142:O4142,2,TRUE)</f>
        <v>2.2598802993226084</v>
      </c>
      <c r="F142">
        <f>IF(B142="","",MATCH(E142,'Yield Curve Table'!O:O,0))</f>
        <v>942</v>
      </c>
      <c r="G142" cm="1">
        <f t="array" ref="G142">IF(B142="","",INDEX('Yield Curve Table'!N:N,F142+1))</f>
        <v>11.762499999999866</v>
      </c>
      <c r="H142" cm="1">
        <f t="array" ref="H142">IF(B142="","",INDEX('Yield Curve Table'!O:O,'Interest Rate Calculation'!F142+1))</f>
        <v>2.2600867852538107</v>
      </c>
      <c r="I142">
        <f t="shared" si="15"/>
        <v>2.2598802993226084</v>
      </c>
      <c r="J142">
        <f t="shared" si="16"/>
        <v>1</v>
      </c>
      <c r="K142">
        <f t="shared" si="14"/>
        <v>2.2598802993226084</v>
      </c>
      <c r="L142">
        <f t="shared" si="17"/>
        <v>2.2598802993226084</v>
      </c>
      <c r="M142">
        <f t="shared" si="19"/>
        <v>0.20299262650056438</v>
      </c>
    </row>
    <row r="143" spans="2:13" x14ac:dyDescent="0.25">
      <c r="B143">
        <f t="shared" si="20"/>
        <v>142</v>
      </c>
      <c r="C143">
        <f t="shared" si="18"/>
        <v>11.833333333333334</v>
      </c>
      <c r="D143">
        <f>IF(B143="","",VLOOKUP(C143,'Yield Curve Table'!N143:O4143,1,TRUE))</f>
        <v>11.824999999999863</v>
      </c>
      <c r="E143">
        <f>VLOOKUP(C143,'Yield Curve Table'!N143:O4143,2,TRUE)</f>
        <v>2.2611159344562051</v>
      </c>
      <c r="F143">
        <f>IF(B143="","",MATCH(E143,'Yield Curve Table'!O:O,0))</f>
        <v>948</v>
      </c>
      <c r="G143" cm="1">
        <f t="array" ref="G143">IF(B143="","",INDEX('Yield Curve Table'!N:N,F143+1))</f>
        <v>11.837499999999862</v>
      </c>
      <c r="H143" cm="1">
        <f t="array" ref="H143">IF(B143="","",INDEX('Yield Curve Table'!O:O,'Interest Rate Calculation'!F143+1))</f>
        <v>2.2613211114430665</v>
      </c>
      <c r="I143">
        <f t="shared" si="15"/>
        <v>2.2611161130004458</v>
      </c>
      <c r="J143">
        <f t="shared" si="16"/>
        <v>1</v>
      </c>
      <c r="K143">
        <f t="shared" si="14"/>
        <v>2.2611161130004458</v>
      </c>
      <c r="L143">
        <f t="shared" si="17"/>
        <v>2.2611161130004458</v>
      </c>
      <c r="M143">
        <f t="shared" si="19"/>
        <v>0.20072866530886913</v>
      </c>
    </row>
    <row r="144" spans="2:13" x14ac:dyDescent="0.25">
      <c r="B144">
        <f t="shared" si="20"/>
        <v>143</v>
      </c>
      <c r="C144">
        <f t="shared" si="18"/>
        <v>11.916666666666666</v>
      </c>
      <c r="D144">
        <f>IF(B144="","",VLOOKUP(C144,'Yield Curve Table'!N144:O4144,1,TRUE))</f>
        <v>11.912499999999858</v>
      </c>
      <c r="E144">
        <f>VLOOKUP(C144,'Yield Curve Table'!N144:O4144,2,TRUE)</f>
        <v>2.262547641835976</v>
      </c>
      <c r="F144">
        <f>IF(B144="","",MATCH(E144,'Yield Curve Table'!O:O,0))</f>
        <v>955</v>
      </c>
      <c r="G144" cm="1">
        <f t="array" ref="G144">IF(B144="","",INDEX('Yield Curve Table'!N:N,F144+1))</f>
        <v>11.924999999999857</v>
      </c>
      <c r="H144" cm="1">
        <f t="array" ref="H144">IF(B144="","",INDEX('Yield Curve Table'!O:O,'Interest Rate Calculation'!F144+1))</f>
        <v>2.262751312541587</v>
      </c>
      <c r="I144">
        <f t="shared" si="15"/>
        <v>2.2625477296633627</v>
      </c>
      <c r="J144">
        <f t="shared" si="16"/>
        <v>1</v>
      </c>
      <c r="K144">
        <f t="shared" si="14"/>
        <v>2.2625477296633627</v>
      </c>
      <c r="L144">
        <f t="shared" si="17"/>
        <v>2.2625477296633627</v>
      </c>
      <c r="M144">
        <f t="shared" si="19"/>
        <v>0.20321661873510255</v>
      </c>
    </row>
    <row r="145" spans="2:13" x14ac:dyDescent="0.25">
      <c r="B145">
        <f t="shared" si="20"/>
        <v>144</v>
      </c>
      <c r="C145">
        <f t="shared" si="18"/>
        <v>12</v>
      </c>
      <c r="D145">
        <f>IF(B145="","",VLOOKUP(C145,'Yield Curve Table'!N145:O4145,1,TRUE))</f>
        <v>11.999999999999853</v>
      </c>
      <c r="E145">
        <f>VLOOKUP(C145,'Yield Curve Table'!N145:O4145,2,TRUE)</f>
        <v>2.2639688713888275</v>
      </c>
      <c r="F145">
        <f>IF(B145="","",MATCH(E145,'Yield Curve Table'!O:O,0))</f>
        <v>962</v>
      </c>
      <c r="G145" cm="1">
        <f t="array" ref="G145">IF(B145="","",INDEX('Yield Curve Table'!N:N,F145+1))</f>
        <v>12.012499999999852</v>
      </c>
      <c r="H145" cm="1">
        <f t="array" ref="H145">IF(B145="","",INDEX('Yield Curve Table'!O:O,'Interest Rate Calculation'!F145+1))</f>
        <v>2.2641710577683609</v>
      </c>
      <c r="I145">
        <f t="shared" si="15"/>
        <v>2.2639688713888275</v>
      </c>
      <c r="J145">
        <f t="shared" si="16"/>
        <v>1</v>
      </c>
      <c r="K145">
        <f t="shared" si="14"/>
        <v>2.2639688713888275</v>
      </c>
      <c r="L145">
        <f t="shared" si="17"/>
        <v>2.2639688713888275</v>
      </c>
      <c r="M145">
        <f t="shared" si="19"/>
        <v>0.20332701640355388</v>
      </c>
    </row>
    <row r="146" spans="2:13" x14ac:dyDescent="0.25">
      <c r="B146">
        <f t="shared" si="20"/>
        <v>145</v>
      </c>
      <c r="C146">
        <f t="shared" si="18"/>
        <v>12.083333333333334</v>
      </c>
      <c r="D146">
        <f>IF(B146="","",VLOOKUP(C146,'Yield Curve Table'!N146:O4146,1,TRUE))</f>
        <v>12.074999999999848</v>
      </c>
      <c r="E146">
        <f>VLOOKUP(C146,'Yield Curve Table'!N146:O4146,2,TRUE)</f>
        <v>2.2651788441504008</v>
      </c>
      <c r="F146">
        <f>IF(B146="","",MATCH(E146,'Yield Curve Table'!O:O,0))</f>
        <v>968</v>
      </c>
      <c r="G146" cm="1">
        <f t="array" ref="G146">IF(B146="","",INDEX('Yield Curve Table'!N:N,F146+1))</f>
        <v>12.087499999999848</v>
      </c>
      <c r="H146" cm="1">
        <f t="array" ref="H146">IF(B146="","",INDEX('Yield Curve Table'!O:O,'Interest Rate Calculation'!F146+1))</f>
        <v>2.2653797753633595</v>
      </c>
      <c r="I146">
        <f t="shared" si="15"/>
        <v>2.2651790146219981</v>
      </c>
      <c r="J146">
        <f t="shared" si="16"/>
        <v>1</v>
      </c>
      <c r="K146">
        <f t="shared" si="14"/>
        <v>2.2651790146219981</v>
      </c>
      <c r="L146">
        <f t="shared" si="17"/>
        <v>2.2651790146219981</v>
      </c>
      <c r="M146">
        <f t="shared" si="19"/>
        <v>0.20106073538088687</v>
      </c>
    </row>
    <row r="147" spans="2:13" x14ac:dyDescent="0.25">
      <c r="B147">
        <f t="shared" si="20"/>
        <v>146</v>
      </c>
      <c r="C147">
        <f t="shared" si="18"/>
        <v>12.166666666666666</v>
      </c>
      <c r="D147">
        <f>IF(B147="","",VLOOKUP(C147,'Yield Curve Table'!N147:O4147,1,TRUE))</f>
        <v>12.162499999999843</v>
      </c>
      <c r="E147">
        <f>VLOOKUP(C147,'Yield Curve Table'!N147:O4147,2,TRUE)</f>
        <v>2.2665810163068518</v>
      </c>
      <c r="F147">
        <f>IF(B147="","",MATCH(E147,'Yield Curve Table'!O:O,0))</f>
        <v>975</v>
      </c>
      <c r="G147" cm="1">
        <f t="array" ref="G147">IF(B147="","",INDEX('Yield Curve Table'!N:N,F147+1))</f>
        <v>12.174999999999843</v>
      </c>
      <c r="H147" cm="1">
        <f t="array" ref="H147">IF(B147="","",INDEX('Yield Curve Table'!O:O,'Interest Rate Calculation'!F147+1))</f>
        <v>2.26678050271371</v>
      </c>
      <c r="I147">
        <f t="shared" si="15"/>
        <v>2.2665811001944389</v>
      </c>
      <c r="J147">
        <f t="shared" si="16"/>
        <v>1</v>
      </c>
      <c r="K147">
        <f t="shared" si="14"/>
        <v>2.2665811001944389</v>
      </c>
      <c r="L147">
        <f t="shared" si="17"/>
        <v>2.2665811001944389</v>
      </c>
      <c r="M147">
        <f t="shared" si="19"/>
        <v>0.2035463499101553</v>
      </c>
    </row>
    <row r="148" spans="2:13" x14ac:dyDescent="0.25">
      <c r="B148">
        <f t="shared" si="20"/>
        <v>147</v>
      </c>
      <c r="C148">
        <f t="shared" si="18"/>
        <v>12.25</v>
      </c>
      <c r="D148">
        <f>IF(B148="","",VLOOKUP(C148,'Yield Curve Table'!N148:O4148,1,TRUE))</f>
        <v>12.249999999999838</v>
      </c>
      <c r="E148">
        <f>VLOOKUP(C148,'Yield Curve Table'!N148:O4148,2,TRUE)</f>
        <v>2.2679731369635983</v>
      </c>
      <c r="F148">
        <f>IF(B148="","",MATCH(E148,'Yield Curve Table'!O:O,0))</f>
        <v>982</v>
      </c>
      <c r="G148" cm="1">
        <f t="array" ref="G148">IF(B148="","",INDEX('Yield Curve Table'!N:N,F148+1))</f>
        <v>12.262499999999838</v>
      </c>
      <c r="H148" cm="1">
        <f t="array" ref="H148">IF(B148="","",INDEX('Yield Curve Table'!O:O,'Interest Rate Calculation'!F148+1))</f>
        <v>2.2681711991939233</v>
      </c>
      <c r="I148">
        <f t="shared" si="15"/>
        <v>2.2679731369635983</v>
      </c>
      <c r="J148">
        <f t="shared" si="16"/>
        <v>1</v>
      </c>
      <c r="K148">
        <f t="shared" si="14"/>
        <v>2.2679731369635983</v>
      </c>
      <c r="L148">
        <f t="shared" si="17"/>
        <v>2.2679731369635983</v>
      </c>
      <c r="M148">
        <f t="shared" si="19"/>
        <v>0.20365447474157694</v>
      </c>
    </row>
    <row r="149" spans="2:13" x14ac:dyDescent="0.25">
      <c r="B149">
        <f t="shared" si="20"/>
        <v>148</v>
      </c>
      <c r="C149">
        <f t="shared" si="18"/>
        <v>12.333333333333334</v>
      </c>
      <c r="D149">
        <f>IF(B149="","",VLOOKUP(C149,'Yield Curve Table'!N149:O4149,1,TRUE))</f>
        <v>12.324999999999834</v>
      </c>
      <c r="E149">
        <f>VLOOKUP(C149,'Yield Curve Table'!N149:O4149,2,TRUE)</f>
        <v>2.2691584916101615</v>
      </c>
      <c r="F149">
        <f>IF(B149="","",MATCH(E149,'Yield Curve Table'!O:O,0))</f>
        <v>988</v>
      </c>
      <c r="G149" cm="1">
        <f t="array" ref="G149">IF(B149="","",INDEX('Yield Curve Table'!N:N,F149+1))</f>
        <v>12.337499999999833</v>
      </c>
      <c r="H149" cm="1">
        <f t="array" ref="H149">IF(B149="","",INDEX('Yield Curve Table'!O:O,'Interest Rate Calculation'!F149+1))</f>
        <v>2.2693553492043117</v>
      </c>
      <c r="I149">
        <f t="shared" si="15"/>
        <v>2.2691586545446376</v>
      </c>
      <c r="J149">
        <f t="shared" si="16"/>
        <v>1</v>
      </c>
      <c r="K149">
        <f t="shared" si="14"/>
        <v>2.2691586545446376</v>
      </c>
      <c r="L149">
        <f t="shared" si="17"/>
        <v>2.2691586545446376</v>
      </c>
      <c r="M149">
        <f t="shared" si="19"/>
        <v>0.20138597104537581</v>
      </c>
    </row>
    <row r="150" spans="2:13" x14ac:dyDescent="0.25">
      <c r="B150">
        <f t="shared" si="20"/>
        <v>149</v>
      </c>
      <c r="C150">
        <f t="shared" si="18"/>
        <v>12.416666666666666</v>
      </c>
      <c r="D150">
        <f>IF(B150="","",VLOOKUP(C150,'Yield Curve Table'!N150:O4150,1,TRUE))</f>
        <v>12.412499999999829</v>
      </c>
      <c r="E150">
        <f>VLOOKUP(C150,'Yield Curve Table'!N150:O4150,2,TRUE)</f>
        <v>2.270532322503902</v>
      </c>
      <c r="F150">
        <f>IF(B150="","",MATCH(E150,'Yield Curve Table'!O:O,0))</f>
        <v>995</v>
      </c>
      <c r="G150" cm="1">
        <f t="array" ref="G150">IF(B150="","",INDEX('Yield Curve Table'!N:N,F150+1))</f>
        <v>12.424999999999828</v>
      </c>
      <c r="H150" cm="1">
        <f t="array" ref="H150">IF(B150="","",INDEX('Yield Curve Table'!O:O,'Interest Rate Calculation'!F150+1))</f>
        <v>2.2707277930790362</v>
      </c>
      <c r="I150">
        <f t="shared" si="15"/>
        <v>2.2705324027110341</v>
      </c>
      <c r="J150">
        <f t="shared" si="16"/>
        <v>1</v>
      </c>
      <c r="K150">
        <f t="shared" si="14"/>
        <v>2.2705324027110341</v>
      </c>
      <c r="L150">
        <f t="shared" si="17"/>
        <v>2.2705324027110341</v>
      </c>
      <c r="M150">
        <f t="shared" si="19"/>
        <v>0.20386933921123784</v>
      </c>
    </row>
    <row r="151" spans="2:13" x14ac:dyDescent="0.25">
      <c r="B151">
        <f t="shared" si="20"/>
        <v>150</v>
      </c>
      <c r="C151">
        <f t="shared" si="18"/>
        <v>12.5</v>
      </c>
      <c r="D151">
        <f>IF(B151="","",VLOOKUP(C151,'Yield Curve Table'!N151:O4151,1,TRUE))</f>
        <v>12.499999999999824</v>
      </c>
      <c r="E151">
        <f>VLOOKUP(C151,'Yield Curve Table'!N151:O4151,2,TRUE)</f>
        <v>2.2718965027246605</v>
      </c>
      <c r="F151">
        <f>IF(B151="","",MATCH(E151,'Yield Curve Table'!O:O,0))</f>
        <v>1002</v>
      </c>
      <c r="G151" cm="1">
        <f t="array" ref="G151">IF(B151="","",INDEX('Yield Curve Table'!N:N,F151+1))</f>
        <v>12.512499999999823</v>
      </c>
      <c r="H151" cm="1">
        <f t="array" ref="H151">IF(B151="","",INDEX('Yield Curve Table'!O:O,'Interest Rate Calculation'!F151+1))</f>
        <v>2.2720906056893453</v>
      </c>
      <c r="I151">
        <f t="shared" si="15"/>
        <v>2.2718965027246605</v>
      </c>
      <c r="J151">
        <f t="shared" si="16"/>
        <v>1</v>
      </c>
      <c r="K151">
        <f t="shared" si="14"/>
        <v>2.2718965027246605</v>
      </c>
      <c r="L151">
        <f t="shared" si="17"/>
        <v>2.2718965027246605</v>
      </c>
      <c r="M151">
        <f t="shared" si="19"/>
        <v>0.20397528283495614</v>
      </c>
    </row>
    <row r="152" spans="2:13" x14ac:dyDescent="0.25">
      <c r="B152">
        <f t="shared" si="20"/>
        <v>151</v>
      </c>
      <c r="C152">
        <f t="shared" si="18"/>
        <v>12.583333333333334</v>
      </c>
      <c r="D152">
        <f>IF(B152="","",VLOOKUP(C152,'Yield Curve Table'!N152:O4152,1,TRUE))</f>
        <v>12.57499999999982</v>
      </c>
      <c r="E152">
        <f>VLOOKUP(C152,'Yield Curve Table'!N152:O4152,2,TRUE)</f>
        <v>2.2730582210444403</v>
      </c>
      <c r="F152">
        <f>IF(B152="","",MATCH(E152,'Yield Curve Table'!O:O,0))</f>
        <v>1008</v>
      </c>
      <c r="G152" cm="1">
        <f t="array" ref="G152">IF(B152="","",INDEX('Yield Curve Table'!N:N,F152+1))</f>
        <v>12.587499999999819</v>
      </c>
      <c r="H152" cm="1">
        <f t="array" ref="H152">IF(B152="","",INDEX('Yield Curve Table'!O:O,'Interest Rate Calculation'!F152+1))</f>
        <v>2.2732511669122744</v>
      </c>
      <c r="I152">
        <f t="shared" si="15"/>
        <v>2.2730583769309405</v>
      </c>
      <c r="J152">
        <f t="shared" si="16"/>
        <v>1</v>
      </c>
      <c r="K152">
        <f t="shared" si="14"/>
        <v>2.2730583769309405</v>
      </c>
      <c r="L152">
        <f t="shared" si="17"/>
        <v>2.2730583769309405</v>
      </c>
      <c r="M152">
        <f t="shared" si="19"/>
        <v>0.201704647712031</v>
      </c>
    </row>
    <row r="153" spans="2:13" x14ac:dyDescent="0.25">
      <c r="B153">
        <f t="shared" si="20"/>
        <v>152</v>
      </c>
      <c r="C153">
        <f t="shared" si="18"/>
        <v>12.666666666666666</v>
      </c>
      <c r="D153">
        <f>IF(B153="","",VLOOKUP(C153,'Yield Curve Table'!N153:O4153,1,TRUE))</f>
        <v>12.662499999999815</v>
      </c>
      <c r="E153">
        <f>VLOOKUP(C153,'Yield Curve Table'!N153:O4153,2,TRUE)</f>
        <v>2.274404833671424</v>
      </c>
      <c r="F153">
        <f>IF(B153="","",MATCH(E153,'Yield Curve Table'!O:O,0))</f>
        <v>1015</v>
      </c>
      <c r="G153" cm="1">
        <f t="array" ref="G153">IF(B153="","",INDEX('Yield Curve Table'!N:N,F153+1))</f>
        <v>12.674999999999814</v>
      </c>
      <c r="H153" cm="1">
        <f t="array" ref="H153">IF(B153="","",INDEX('Yield Curve Table'!O:O,'Interest Rate Calculation'!F153+1))</f>
        <v>2.2745964469084785</v>
      </c>
      <c r="I153">
        <f t="shared" si="15"/>
        <v>2.2744049104351549</v>
      </c>
      <c r="J153">
        <f t="shared" si="16"/>
        <v>1</v>
      </c>
      <c r="K153">
        <f t="shared" si="14"/>
        <v>2.2744049104351549</v>
      </c>
      <c r="L153">
        <f t="shared" si="17"/>
        <v>2.2744049104351549</v>
      </c>
      <c r="M153">
        <f t="shared" si="19"/>
        <v>0.20418585660773036</v>
      </c>
    </row>
    <row r="154" spans="2:13" x14ac:dyDescent="0.25">
      <c r="B154">
        <f t="shared" si="20"/>
        <v>153</v>
      </c>
      <c r="C154">
        <f t="shared" si="18"/>
        <v>12.75</v>
      </c>
      <c r="D154">
        <f>IF(B154="","",VLOOKUP(C154,'Yield Curve Table'!N154:O4154,1,TRUE))</f>
        <v>12.74999999999981</v>
      </c>
      <c r="E154">
        <f>VLOOKUP(C154,'Yield Curve Table'!N154:O4154,2,TRUE)</f>
        <v>2.2757421729455785</v>
      </c>
      <c r="F154">
        <f>IF(B154="","",MATCH(E154,'Yield Curve Table'!O:O,0))</f>
        <v>1022</v>
      </c>
      <c r="G154" cm="1">
        <f t="array" ref="G154">IF(B154="","",INDEX('Yield Curve Table'!N:N,F154+1))</f>
        <v>12.762499999999809</v>
      </c>
      <c r="H154" cm="1">
        <f t="array" ref="H154">IF(B154="","",INDEX('Yield Curve Table'!O:O,'Interest Rate Calculation'!F154+1))</f>
        <v>2.2759324718339076</v>
      </c>
      <c r="I154">
        <f t="shared" si="15"/>
        <v>2.2757421729455785</v>
      </c>
      <c r="J154">
        <f t="shared" si="16"/>
        <v>1</v>
      </c>
      <c r="K154">
        <f t="shared" si="14"/>
        <v>2.2757421729455785</v>
      </c>
      <c r="L154">
        <f t="shared" si="17"/>
        <v>2.2757421729455785</v>
      </c>
      <c r="M154">
        <f t="shared" si="19"/>
        <v>0.20428970522181622</v>
      </c>
    </row>
    <row r="155" spans="2:13" x14ac:dyDescent="0.25">
      <c r="B155">
        <f t="shared" si="20"/>
        <v>154</v>
      </c>
      <c r="C155">
        <f t="shared" si="18"/>
        <v>12.833333333333334</v>
      </c>
      <c r="D155">
        <f>IF(B155="","",VLOOKUP(C155,'Yield Curve Table'!N155:O4155,1,TRUE))</f>
        <v>12.824999999999806</v>
      </c>
      <c r="E155">
        <f>VLOOKUP(C155,'Yield Curve Table'!N155:O4155,2,TRUE)</f>
        <v>2.276881179143234</v>
      </c>
      <c r="F155">
        <f>IF(B155="","",MATCH(E155,'Yield Curve Table'!O:O,0))</f>
        <v>1028</v>
      </c>
      <c r="G155" cm="1">
        <f t="array" ref="G155">IF(B155="","",INDEX('Yield Curve Table'!N:N,F155+1))</f>
        <v>12.837499999999805</v>
      </c>
      <c r="H155" cm="1">
        <f t="array" ref="H155">IF(B155="","",INDEX('Yield Curve Table'!O:O,'Interest Rate Calculation'!F155+1))</f>
        <v>2.2770703657144553</v>
      </c>
      <c r="I155">
        <f t="shared" si="15"/>
        <v>2.276881328429444</v>
      </c>
      <c r="J155">
        <f t="shared" si="16"/>
        <v>1</v>
      </c>
      <c r="K155">
        <f t="shared" si="14"/>
        <v>2.276881328429444</v>
      </c>
      <c r="L155">
        <f t="shared" si="17"/>
        <v>2.276881328429444</v>
      </c>
      <c r="M155">
        <f t="shared" si="19"/>
        <v>0.20201702447637526</v>
      </c>
    </row>
    <row r="156" spans="2:13" x14ac:dyDescent="0.25">
      <c r="B156">
        <f t="shared" si="20"/>
        <v>155</v>
      </c>
      <c r="C156">
        <f t="shared" si="18"/>
        <v>12.916666666666666</v>
      </c>
      <c r="D156">
        <f>IF(B156="","",VLOOKUP(C156,'Yield Curve Table'!N156:O4156,1,TRUE))</f>
        <v>12.912499999999801</v>
      </c>
      <c r="E156">
        <f>VLOOKUP(C156,'Yield Curve Table'!N156:O4156,2,TRUE)</f>
        <v>2.2782016310493631</v>
      </c>
      <c r="F156">
        <f>IF(B156="","",MATCH(E156,'Yield Curve Table'!O:O,0))</f>
        <v>1035</v>
      </c>
      <c r="G156" cm="1">
        <f t="array" ref="G156">IF(B156="","",INDEX('Yield Curve Table'!N:N,F156+1))</f>
        <v>12.9249999999998</v>
      </c>
      <c r="H156" cm="1">
        <f t="array" ref="H156">IF(B156="","",INDEX('Yield Curve Table'!O:O,'Interest Rate Calculation'!F156+1))</f>
        <v>2.2783895362406077</v>
      </c>
      <c r="I156">
        <f t="shared" si="15"/>
        <v>2.2782017045868033</v>
      </c>
      <c r="J156">
        <f t="shared" si="16"/>
        <v>1</v>
      </c>
      <c r="K156">
        <f t="shared" si="14"/>
        <v>2.2782017045868033</v>
      </c>
      <c r="L156">
        <f t="shared" si="17"/>
        <v>2.2782017045868033</v>
      </c>
      <c r="M156">
        <f t="shared" si="19"/>
        <v>0.20449615617357253</v>
      </c>
    </row>
    <row r="157" spans="2:13" x14ac:dyDescent="0.25">
      <c r="B157">
        <f t="shared" si="20"/>
        <v>156</v>
      </c>
      <c r="C157">
        <f t="shared" si="18"/>
        <v>13</v>
      </c>
      <c r="D157">
        <f>IF(B157="","",VLOOKUP(C157,'Yield Curve Table'!N157:O4157,1,TRUE))</f>
        <v>12.999999999999796</v>
      </c>
      <c r="E157">
        <f>VLOOKUP(C157,'Yield Curve Table'!N157:O4157,2,TRUE)</f>
        <v>2.2795131652190275</v>
      </c>
      <c r="F157">
        <f>IF(B157="","",MATCH(E157,'Yield Curve Table'!O:O,0))</f>
        <v>1042</v>
      </c>
      <c r="G157" cm="1">
        <f t="array" ref="G157">IF(B157="","",INDEX('Yield Curve Table'!N:N,F157+1))</f>
        <v>13.012499999999795</v>
      </c>
      <c r="H157" cm="1">
        <f t="array" ref="H157">IF(B157="","",INDEX('Yield Curve Table'!O:O,'Interest Rate Calculation'!F157+1))</f>
        <v>2.2796998062713563</v>
      </c>
      <c r="I157">
        <f t="shared" si="15"/>
        <v>2.2795131652190275</v>
      </c>
      <c r="J157">
        <f t="shared" si="16"/>
        <v>1</v>
      </c>
      <c r="K157">
        <f t="shared" si="14"/>
        <v>2.2795131652190275</v>
      </c>
      <c r="L157">
        <f t="shared" si="17"/>
        <v>2.2795131652190275</v>
      </c>
      <c r="M157">
        <f t="shared" si="19"/>
        <v>0.20459799096712583</v>
      </c>
    </row>
    <row r="158" spans="2:13" x14ac:dyDescent="0.25">
      <c r="B158">
        <f t="shared" si="20"/>
        <v>157</v>
      </c>
      <c r="C158">
        <f t="shared" si="18"/>
        <v>13.083333333333334</v>
      </c>
      <c r="D158">
        <f>IF(B158="","",VLOOKUP(C158,'Yield Curve Table'!N158:O4158,1,TRUE))</f>
        <v>13.074999999999791</v>
      </c>
      <c r="E158">
        <f>VLOOKUP(C158,'Yield Curve Table'!N158:O4158,2,TRUE)</f>
        <v>2.2806303303324786</v>
      </c>
      <c r="F158">
        <f>IF(B158="","",MATCH(E158,'Yield Curve Table'!O:O,0))</f>
        <v>1048</v>
      </c>
      <c r="G158" cm="1">
        <f t="array" ref="G158">IF(B158="","",INDEX('Yield Curve Table'!N:N,F158+1))</f>
        <v>13.087499999999791</v>
      </c>
      <c r="H158" cm="1">
        <f t="array" ref="H158">IF(B158="","",INDEX('Yield Curve Table'!O:O,'Interest Rate Calculation'!F158+1))</f>
        <v>2.2808159012973874</v>
      </c>
      <c r="I158">
        <f t="shared" si="15"/>
        <v>2.2806304734289307</v>
      </c>
      <c r="J158">
        <f t="shared" si="16"/>
        <v>1</v>
      </c>
      <c r="K158">
        <f t="shared" si="14"/>
        <v>2.2806304734289307</v>
      </c>
      <c r="L158">
        <f t="shared" si="17"/>
        <v>2.2806304734289307</v>
      </c>
      <c r="M158">
        <f t="shared" si="19"/>
        <v>0.20232334538401453</v>
      </c>
    </row>
    <row r="159" spans="2:13" x14ac:dyDescent="0.25">
      <c r="B159">
        <f t="shared" si="20"/>
        <v>158</v>
      </c>
      <c r="C159">
        <f t="shared" si="18"/>
        <v>13.166666666666666</v>
      </c>
      <c r="D159">
        <f>IF(B159="","",VLOOKUP(C159,'Yield Curve Table'!N159:O4159,1,TRUE))</f>
        <v>13.162499999999786</v>
      </c>
      <c r="E159">
        <f>VLOOKUP(C159,'Yield Curve Table'!N159:O4159,2,TRUE)</f>
        <v>2.281925618602747</v>
      </c>
      <c r="F159">
        <f>IF(B159="","",MATCH(E159,'Yield Curve Table'!O:O,0))</f>
        <v>1055</v>
      </c>
      <c r="G159" cm="1">
        <f t="array" ref="G159">IF(B159="","",INDEX('Yield Curve Table'!N:N,F159+1))</f>
        <v>13.174999999999786</v>
      </c>
      <c r="H159" cm="1">
        <f t="array" ref="H159">IF(B159="","",INDEX('Yield Curve Table'!O:O,'Interest Rate Calculation'!F159+1))</f>
        <v>2.2821099565378029</v>
      </c>
      <c r="I159">
        <f t="shared" si="15"/>
        <v>2.2819256891131192</v>
      </c>
      <c r="J159">
        <f t="shared" si="16"/>
        <v>1</v>
      </c>
      <c r="K159">
        <f t="shared" si="14"/>
        <v>2.2819256891131192</v>
      </c>
      <c r="L159">
        <f t="shared" si="17"/>
        <v>2.2819256891131192</v>
      </c>
      <c r="M159">
        <f t="shared" si="19"/>
        <v>0.20480047731212814</v>
      </c>
    </row>
    <row r="160" spans="2:13" x14ac:dyDescent="0.25">
      <c r="B160">
        <f t="shared" si="20"/>
        <v>159</v>
      </c>
      <c r="C160">
        <f t="shared" si="18"/>
        <v>13.25</v>
      </c>
      <c r="D160">
        <f>IF(B160="","",VLOOKUP(C160,'Yield Curve Table'!N160:O4160,1,TRUE))</f>
        <v>13.249999999999782</v>
      </c>
      <c r="E160">
        <f>VLOOKUP(C160,'Yield Curve Table'!N160:O4160,2,TRUE)</f>
        <v>2.2832123246823364</v>
      </c>
      <c r="F160">
        <f>IF(B160="","",MATCH(E160,'Yield Curve Table'!O:O,0))</f>
        <v>1062</v>
      </c>
      <c r="G160" cm="1">
        <f t="array" ref="G160">IF(B160="","",INDEX('Yield Curve Table'!N:N,F160+1))</f>
        <v>13.262499999999781</v>
      </c>
      <c r="H160" cm="1">
        <f t="array" ref="H160">IF(B160="","",INDEX('Yield Curve Table'!O:O,'Interest Rate Calculation'!F160+1))</f>
        <v>2.2833954458651649</v>
      </c>
      <c r="I160">
        <f t="shared" si="15"/>
        <v>2.2832123246823364</v>
      </c>
      <c r="J160">
        <f t="shared" si="16"/>
        <v>1</v>
      </c>
      <c r="K160">
        <f t="shared" si="14"/>
        <v>2.2832123246823364</v>
      </c>
      <c r="L160">
        <f t="shared" si="17"/>
        <v>2.2832123246823364</v>
      </c>
      <c r="M160">
        <f t="shared" si="19"/>
        <v>0.20490037484524048</v>
      </c>
    </row>
    <row r="161" spans="2:13" x14ac:dyDescent="0.25">
      <c r="B161">
        <f t="shared" si="20"/>
        <v>160</v>
      </c>
      <c r="C161">
        <f t="shared" si="18"/>
        <v>13.333333333333334</v>
      </c>
      <c r="D161">
        <f>IF(B161="","",VLOOKUP(C161,'Yield Curve Table'!N161:O4161,1,TRUE))</f>
        <v>13.324999999999777</v>
      </c>
      <c r="E161">
        <f>VLOOKUP(C161,'Yield Curve Table'!N161:O4161,2,TRUE)</f>
        <v>2.2843084705840777</v>
      </c>
      <c r="F161">
        <f>IF(B161="","",MATCH(E161,'Yield Curve Table'!O:O,0))</f>
        <v>1068</v>
      </c>
      <c r="G161" cm="1">
        <f t="array" ref="G161">IF(B161="","",INDEX('Yield Curve Table'!N:N,F161+1))</f>
        <v>13.337499999999777</v>
      </c>
      <c r="H161" cm="1">
        <f t="array" ref="H161">IF(B161="","",INDEX('Yield Curve Table'!O:O,'Interest Rate Calculation'!F161+1))</f>
        <v>2.2844905615491298</v>
      </c>
      <c r="I161">
        <f t="shared" si="15"/>
        <v>2.2843086078679296</v>
      </c>
      <c r="J161">
        <f t="shared" si="16"/>
        <v>1</v>
      </c>
      <c r="K161">
        <f t="shared" si="14"/>
        <v>2.2843086078679296</v>
      </c>
      <c r="L161">
        <f t="shared" si="17"/>
        <v>2.2843086078679296</v>
      </c>
      <c r="M161">
        <f t="shared" si="19"/>
        <v>0.20262384057427862</v>
      </c>
    </row>
    <row r="162" spans="2:13" x14ac:dyDescent="0.25">
      <c r="B162">
        <f t="shared" si="20"/>
        <v>161</v>
      </c>
      <c r="C162">
        <f t="shared" si="18"/>
        <v>13.416666666666666</v>
      </c>
      <c r="D162">
        <f>IF(B162="","",VLOOKUP(C162,'Yield Curve Table'!N162:O4162,1,TRUE))</f>
        <v>13.412499999999772</v>
      </c>
      <c r="E162">
        <f>VLOOKUP(C162,'Yield Curve Table'!N162:O4162,2,TRUE)</f>
        <v>2.2855795363652107</v>
      </c>
      <c r="F162">
        <f>IF(B162="","",MATCH(E162,'Yield Curve Table'!O:O,0))</f>
        <v>1075</v>
      </c>
      <c r="G162" cm="1">
        <f t="array" ref="G162">IF(B162="","",INDEX('Yield Curve Table'!N:N,F162+1))</f>
        <v>13.424999999999772</v>
      </c>
      <c r="H162" cm="1">
        <f t="array" ref="H162">IF(B162="","",INDEX('Yield Curve Table'!O:O,'Interest Rate Calculation'!F162+1))</f>
        <v>2.285760439964692</v>
      </c>
      <c r="I162">
        <f t="shared" si="15"/>
        <v>2.2855796040316569</v>
      </c>
      <c r="J162">
        <f t="shared" si="16"/>
        <v>1</v>
      </c>
      <c r="K162">
        <f t="shared" si="14"/>
        <v>2.2855796040316569</v>
      </c>
      <c r="L162">
        <f t="shared" si="17"/>
        <v>2.2855796040316569</v>
      </c>
      <c r="M162">
        <f t="shared" si="19"/>
        <v>0.20509904586438754</v>
      </c>
    </row>
    <row r="163" spans="2:13" x14ac:dyDescent="0.25">
      <c r="B163">
        <f t="shared" si="20"/>
        <v>162</v>
      </c>
      <c r="C163">
        <f t="shared" si="18"/>
        <v>13.5</v>
      </c>
      <c r="D163">
        <f>IF(B163="","",VLOOKUP(C163,'Yield Curve Table'!N163:O4163,1,TRUE))</f>
        <v>13.499999999999767</v>
      </c>
      <c r="E163">
        <f>VLOOKUP(C163,'Yield Curve Table'!N163:O4163,2,TRUE)</f>
        <v>2.286842336913296</v>
      </c>
      <c r="F163">
        <f>IF(B163="","",MATCH(E163,'Yield Curve Table'!O:O,0))</f>
        <v>1082</v>
      </c>
      <c r="G163" cm="1">
        <f t="array" ref="G163">IF(B163="","",INDEX('Yield Curve Table'!N:N,F163+1))</f>
        <v>13.512499999999767</v>
      </c>
      <c r="H163" cm="1">
        <f t="array" ref="H163">IF(B163="","",INDEX('Yield Curve Table'!O:O,'Interest Rate Calculation'!F163+1))</f>
        <v>2.2870220685318632</v>
      </c>
      <c r="I163">
        <f t="shared" si="15"/>
        <v>2.286842336913296</v>
      </c>
      <c r="J163">
        <f t="shared" si="16"/>
        <v>1</v>
      </c>
      <c r="K163">
        <f t="shared" si="14"/>
        <v>2.286842336913296</v>
      </c>
      <c r="L163">
        <f t="shared" si="17"/>
        <v>2.286842336913296</v>
      </c>
      <c r="M163">
        <f t="shared" si="19"/>
        <v>0.20519707841297752</v>
      </c>
    </row>
    <row r="164" spans="2:13" x14ac:dyDescent="0.25">
      <c r="B164">
        <f t="shared" si="20"/>
        <v>163</v>
      </c>
      <c r="C164">
        <f t="shared" si="18"/>
        <v>13.583333333333334</v>
      </c>
      <c r="D164">
        <f>IF(B164="","",VLOOKUP(C164,'Yield Curve Table'!N164:O4164,1,TRUE))</f>
        <v>13.574999999999763</v>
      </c>
      <c r="E164">
        <f>VLOOKUP(C164,'Yield Curve Table'!N164:O4164,2,TRUE)</f>
        <v>2.2879182399422406</v>
      </c>
      <c r="F164">
        <f>IF(B164="","",MATCH(E164,'Yield Curve Table'!O:O,0))</f>
        <v>1088</v>
      </c>
      <c r="G164" cm="1">
        <f t="array" ref="G164">IF(B164="","",INDEX('Yield Curve Table'!N:N,F164+1))</f>
        <v>13.587499999999762</v>
      </c>
      <c r="H164" cm="1">
        <f t="array" ref="H164">IF(B164="","",INDEX('Yield Curve Table'!O:O,'Interest Rate Calculation'!F164+1))</f>
        <v>2.2880969790252679</v>
      </c>
      <c r="I164">
        <f t="shared" si="15"/>
        <v>2.2879183717606026</v>
      </c>
      <c r="J164">
        <f t="shared" si="16"/>
        <v>1</v>
      </c>
      <c r="K164">
        <f t="shared" si="14"/>
        <v>2.2879183717606026</v>
      </c>
      <c r="L164">
        <f t="shared" si="17"/>
        <v>2.2879183717606026</v>
      </c>
      <c r="M164">
        <f t="shared" si="19"/>
        <v>0.20291872731559302</v>
      </c>
    </row>
    <row r="165" spans="2:13" x14ac:dyDescent="0.25">
      <c r="B165">
        <f t="shared" si="20"/>
        <v>164</v>
      </c>
      <c r="C165">
        <f t="shared" si="18"/>
        <v>13.666666666666666</v>
      </c>
      <c r="D165">
        <f>IF(B165="","",VLOOKUP(C165,'Yield Curve Table'!N165:O4165,1,TRUE))</f>
        <v>13.662499999999758</v>
      </c>
      <c r="E165">
        <f>VLOOKUP(C165,'Yield Curve Table'!N165:O4165,2,TRUE)</f>
        <v>2.2891659725502125</v>
      </c>
      <c r="F165">
        <f>IF(B165="","",MATCH(E165,'Yield Curve Table'!O:O,0))</f>
        <v>1095</v>
      </c>
      <c r="G165" cm="1">
        <f t="array" ref="G165">IF(B165="","",INDEX('Yield Curve Table'!N:N,F165+1))</f>
        <v>13.674999999999757</v>
      </c>
      <c r="H165" cm="1">
        <f t="array" ref="H165">IF(B165="","",INDEX('Yield Curve Table'!O:O,'Interest Rate Calculation'!F165+1))</f>
        <v>2.2893435674414189</v>
      </c>
      <c r="I165">
        <f t="shared" si="15"/>
        <v>2.2891660375413858</v>
      </c>
      <c r="J165">
        <f t="shared" si="16"/>
        <v>1</v>
      </c>
      <c r="K165">
        <f t="shared" si="14"/>
        <v>2.2891660375413858</v>
      </c>
      <c r="L165">
        <f t="shared" si="17"/>
        <v>2.2891660375413858</v>
      </c>
      <c r="M165">
        <f t="shared" si="19"/>
        <v>0.20539207511351965</v>
      </c>
    </row>
    <row r="166" spans="2:13" x14ac:dyDescent="0.25">
      <c r="B166">
        <f t="shared" si="20"/>
        <v>165</v>
      </c>
      <c r="C166">
        <f t="shared" si="18"/>
        <v>13.75</v>
      </c>
      <c r="D166">
        <f>IF(B166="","",VLOOKUP(C166,'Yield Curve Table'!N166:O4166,1,TRUE))</f>
        <v>13.749999999999753</v>
      </c>
      <c r="E166">
        <f>VLOOKUP(C166,'Yield Curve Table'!N166:O4166,2,TRUE)</f>
        <v>2.2904057396426598</v>
      </c>
      <c r="F166">
        <f>IF(B166="","",MATCH(E166,'Yield Curve Table'!O:O,0))</f>
        <v>1102</v>
      </c>
      <c r="G166" cm="1">
        <f t="array" ref="G166">IF(B166="","",INDEX('Yield Curve Table'!N:N,F166+1))</f>
        <v>13.762499999999752</v>
      </c>
      <c r="H166" cm="1">
        <f t="array" ref="H166">IF(B166="","",INDEX('Yield Curve Table'!O:O,'Interest Rate Calculation'!F166+1))</f>
        <v>2.2905822048978735</v>
      </c>
      <c r="I166">
        <f t="shared" si="15"/>
        <v>2.2904057396426598</v>
      </c>
      <c r="J166">
        <f t="shared" si="16"/>
        <v>1</v>
      </c>
      <c r="K166">
        <f t="shared" si="14"/>
        <v>2.2904057396426598</v>
      </c>
      <c r="L166">
        <f t="shared" si="17"/>
        <v>2.2904057396426598</v>
      </c>
      <c r="M166">
        <f t="shared" si="19"/>
        <v>0.20548831098405884</v>
      </c>
    </row>
    <row r="167" spans="2:13" x14ac:dyDescent="0.25">
      <c r="B167">
        <f t="shared" si="20"/>
        <v>166</v>
      </c>
      <c r="C167">
        <f t="shared" si="18"/>
        <v>13.833333333333334</v>
      </c>
      <c r="D167">
        <f>IF(B167="","",VLOOKUP(C167,'Yield Curve Table'!N167:O4167,1,TRUE))</f>
        <v>13.824999999999749</v>
      </c>
      <c r="E167">
        <f>VLOOKUP(C167,'Yield Curve Table'!N167:O4167,2,TRUE)</f>
        <v>2.2914621339067076</v>
      </c>
      <c r="F167">
        <f>IF(B167="","",MATCH(E167,'Yield Curve Table'!O:O,0))</f>
        <v>1108</v>
      </c>
      <c r="G167" cm="1">
        <f t="array" ref="G167">IF(B167="","",INDEX('Yield Curve Table'!N:N,F167+1))</f>
        <v>13.837499999999748</v>
      </c>
      <c r="H167" cm="1">
        <f t="array" ref="H167">IF(B167="","",INDEX('Yield Curve Table'!O:O,'Interest Rate Calculation'!F167+1))</f>
        <v>2.2916376422783462</v>
      </c>
      <c r="I167">
        <f t="shared" si="15"/>
        <v>2.2914622605795785</v>
      </c>
      <c r="J167">
        <f t="shared" si="16"/>
        <v>1</v>
      </c>
      <c r="K167">
        <f t="shared" si="14"/>
        <v>2.2914622605795785</v>
      </c>
      <c r="L167">
        <f t="shared" si="17"/>
        <v>2.2914622605795785</v>
      </c>
      <c r="M167">
        <f t="shared" si="19"/>
        <v>0.20320821094788055</v>
      </c>
    </row>
    <row r="168" spans="2:13" x14ac:dyDescent="0.25">
      <c r="B168">
        <f t="shared" si="20"/>
        <v>167</v>
      </c>
      <c r="C168">
        <f t="shared" si="18"/>
        <v>13.916666666666666</v>
      </c>
      <c r="D168">
        <f>IF(B168="","",VLOOKUP(C168,'Yield Curve Table'!N168:O4168,1,TRUE))</f>
        <v>13.912499999999744</v>
      </c>
      <c r="E168">
        <f>VLOOKUP(C168,'Yield Curve Table'!N168:O4168,2,TRUE)</f>
        <v>2.2926873745640393</v>
      </c>
      <c r="F168">
        <f>IF(B168="","",MATCH(E168,'Yield Curve Table'!O:O,0))</f>
        <v>1115</v>
      </c>
      <c r="G168" cm="1">
        <f t="array" ref="G168">IF(B168="","",INDEX('Yield Curve Table'!N:N,F168+1))</f>
        <v>13.924999999999743</v>
      </c>
      <c r="H168" cm="1">
        <f t="array" ref="H168">IF(B168="","",INDEX('Yield Curve Table'!O:O,'Interest Rate Calculation'!F168+1))</f>
        <v>2.2928617796049489</v>
      </c>
      <c r="I168">
        <f t="shared" si="15"/>
        <v>2.2926874370355095</v>
      </c>
      <c r="J168">
        <f t="shared" si="16"/>
        <v>1</v>
      </c>
      <c r="K168">
        <f t="shared" si="14"/>
        <v>2.2926874370355095</v>
      </c>
      <c r="L168">
        <f t="shared" si="17"/>
        <v>2.2926874370355095</v>
      </c>
      <c r="M168">
        <f t="shared" si="19"/>
        <v>0.20567976670018417</v>
      </c>
    </row>
    <row r="169" spans="2:13" x14ac:dyDescent="0.25">
      <c r="B169">
        <f t="shared" si="20"/>
        <v>168</v>
      </c>
      <c r="C169">
        <f t="shared" si="18"/>
        <v>14</v>
      </c>
      <c r="D169">
        <f>IF(B169="","",VLOOKUP(C169,'Yield Curve Table'!N169:O4169,1,TRUE))</f>
        <v>13.999999999999739</v>
      </c>
      <c r="E169">
        <f>VLOOKUP(C169,'Yield Curve Table'!N169:O4169,2,TRUE)</f>
        <v>2.2939049334112798</v>
      </c>
      <c r="F169">
        <f>IF(B169="","",MATCH(E169,'Yield Curve Table'!O:O,0))</f>
        <v>1122</v>
      </c>
      <c r="G169" cm="1">
        <f t="array" ref="G169">IF(B169="","",INDEX('Yield Curve Table'!N:N,F169+1))</f>
        <v>14.012499999999738</v>
      </c>
      <c r="H169" cm="1">
        <f t="array" ref="H169">IF(B169="","",INDEX('Yield Curve Table'!O:O,'Interest Rate Calculation'!F169+1))</f>
        <v>2.294078248906942</v>
      </c>
      <c r="I169">
        <f t="shared" si="15"/>
        <v>2.2939049334112798</v>
      </c>
      <c r="J169">
        <f t="shared" si="16"/>
        <v>1</v>
      </c>
      <c r="K169">
        <f t="shared" si="14"/>
        <v>2.2939049334112798</v>
      </c>
      <c r="L169">
        <f t="shared" si="17"/>
        <v>2.2939049334112798</v>
      </c>
      <c r="M169">
        <f t="shared" si="19"/>
        <v>0.20577427051466923</v>
      </c>
    </row>
    <row r="170" spans="2:13" x14ac:dyDescent="0.25">
      <c r="B170">
        <f t="shared" si="20"/>
        <v>169</v>
      </c>
      <c r="C170">
        <f t="shared" si="18"/>
        <v>14.083333333333334</v>
      </c>
      <c r="D170">
        <f>IF(B170="","",VLOOKUP(C170,'Yield Curve Table'!N170:O4170,1,TRUE))</f>
        <v>14.074999999999735</v>
      </c>
      <c r="E170">
        <f>VLOOKUP(C170,'Yield Curve Table'!N170:O4170,2,TRUE)</f>
        <v>2.2949425137957977</v>
      </c>
      <c r="F170">
        <f>IF(B170="","",MATCH(E170,'Yield Curve Table'!O:O,0))</f>
        <v>1128</v>
      </c>
      <c r="G170" cm="1">
        <f t="array" ref="G170">IF(B170="","",INDEX('Yield Curve Table'!N:N,F170+1))</f>
        <v>14.087499999999734</v>
      </c>
      <c r="H170" cm="1">
        <f t="array" ref="H170">IF(B170="","",INDEX('Yield Curve Table'!O:O,'Interest Rate Calculation'!F170+1))</f>
        <v>2.2951149061728531</v>
      </c>
      <c r="I170">
        <f t="shared" si="15"/>
        <v>2.2949426356186629</v>
      </c>
      <c r="J170">
        <f t="shared" si="16"/>
        <v>1</v>
      </c>
      <c r="K170">
        <f t="shared" si="14"/>
        <v>2.2949426356186629</v>
      </c>
      <c r="L170">
        <f t="shared" si="17"/>
        <v>2.2949426356186629</v>
      </c>
      <c r="M170">
        <f t="shared" si="19"/>
        <v>0.20349248574103029</v>
      </c>
    </row>
    <row r="171" spans="2:13" x14ac:dyDescent="0.25">
      <c r="B171">
        <f t="shared" si="20"/>
        <v>170</v>
      </c>
      <c r="C171">
        <f t="shared" si="18"/>
        <v>14.166666666666666</v>
      </c>
      <c r="D171">
        <f>IF(B171="","",VLOOKUP(C171,'Yield Curve Table'!N171:O4171,1,TRUE))</f>
        <v>14.16249999999973</v>
      </c>
      <c r="E171">
        <f>VLOOKUP(C171,'Yield Curve Table'!N171:O4171,2,TRUE)</f>
        <v>2.2961460590379676</v>
      </c>
      <c r="F171">
        <f>IF(B171="","",MATCH(E171,'Yield Curve Table'!O:O,0))</f>
        <v>1135</v>
      </c>
      <c r="G171" cm="1">
        <f t="array" ref="G171">IF(B171="","",INDEX('Yield Curve Table'!N:N,F171+1))</f>
        <v>14.174999999999729</v>
      </c>
      <c r="H171" cm="1">
        <f t="array" ref="H171">IF(B171="","",INDEX('Yield Curve Table'!O:O,'Interest Rate Calculation'!F171+1))</f>
        <v>2.2963173867949993</v>
      </c>
      <c r="I171">
        <f t="shared" si="15"/>
        <v>2.2961461191334664</v>
      </c>
      <c r="J171">
        <f t="shared" si="16"/>
        <v>1</v>
      </c>
      <c r="K171">
        <f t="shared" si="14"/>
        <v>2.2961461191334664</v>
      </c>
      <c r="L171">
        <f t="shared" si="17"/>
        <v>2.2961461191334664</v>
      </c>
      <c r="M171">
        <f t="shared" si="19"/>
        <v>0.20596231145317834</v>
      </c>
    </row>
    <row r="172" spans="2:13" x14ac:dyDescent="0.25">
      <c r="B172">
        <f t="shared" si="20"/>
        <v>171</v>
      </c>
      <c r="C172">
        <f t="shared" si="18"/>
        <v>14.25</v>
      </c>
      <c r="D172">
        <f>IF(B172="","",VLOOKUP(C172,'Yield Curve Table'!N172:O4172,1,TRUE))</f>
        <v>14.249999999999725</v>
      </c>
      <c r="E172">
        <f>VLOOKUP(C172,'Yield Curve Table'!N172:O4172,2,TRUE)</f>
        <v>2.2973421912839833</v>
      </c>
      <c r="F172">
        <f>IF(B172="","",MATCH(E172,'Yield Curve Table'!O:O,0))</f>
        <v>1142</v>
      </c>
      <c r="G172" cm="1">
        <f t="array" ref="G172">IF(B172="","",INDEX('Yield Curve Table'!N:N,F172+1))</f>
        <v>14.262499999999724</v>
      </c>
      <c r="H172" cm="1">
        <f t="array" ref="H172">IF(B172="","",INDEX('Yield Curve Table'!O:O,'Interest Rate Calculation'!F172+1))</f>
        <v>2.2975124674895437</v>
      </c>
      <c r="I172">
        <f t="shared" si="15"/>
        <v>2.2973421912839833</v>
      </c>
      <c r="J172">
        <f t="shared" si="16"/>
        <v>1</v>
      </c>
      <c r="K172">
        <f t="shared" si="14"/>
        <v>2.2973421912839833</v>
      </c>
      <c r="L172">
        <f t="shared" si="17"/>
        <v>2.2973421912839833</v>
      </c>
      <c r="M172">
        <f t="shared" si="19"/>
        <v>0.20605514440892314</v>
      </c>
    </row>
    <row r="173" spans="2:13" x14ac:dyDescent="0.25">
      <c r="B173">
        <f t="shared" si="20"/>
        <v>172</v>
      </c>
      <c r="C173">
        <f t="shared" si="18"/>
        <v>14.333333333333334</v>
      </c>
      <c r="D173">
        <f>IF(B173="","",VLOOKUP(C173,'Yield Curve Table'!N173:O4173,1,TRUE))</f>
        <v>14.32499999999972</v>
      </c>
      <c r="E173">
        <f>VLOOKUP(C173,'Yield Curve Table'!N173:O4173,2,TRUE)</f>
        <v>2.2983616161970724</v>
      </c>
      <c r="F173">
        <f>IF(B173="","",MATCH(E173,'Yield Curve Table'!O:O,0))</f>
        <v>1148</v>
      </c>
      <c r="G173" cm="1">
        <f t="array" ref="G173">IF(B173="","",INDEX('Yield Curve Table'!N:N,F173+1))</f>
        <v>14.33749999999972</v>
      </c>
      <c r="H173" cm="1">
        <f t="array" ref="H173">IF(B173="","",INDEX('Yield Curve Table'!O:O,'Interest Rate Calculation'!F173+1))</f>
        <v>2.2985310012928521</v>
      </c>
      <c r="I173">
        <f t="shared" si="15"/>
        <v>2.2983617334432092</v>
      </c>
      <c r="J173">
        <f t="shared" si="16"/>
        <v>1</v>
      </c>
      <c r="K173">
        <f t="shared" si="14"/>
        <v>2.2983617334432092</v>
      </c>
      <c r="L173">
        <f t="shared" si="17"/>
        <v>2.2983617334432092</v>
      </c>
      <c r="M173">
        <f t="shared" si="19"/>
        <v>0.20377173567465157</v>
      </c>
    </row>
    <row r="174" spans="2:13" x14ac:dyDescent="0.25">
      <c r="B174">
        <f t="shared" si="20"/>
        <v>173</v>
      </c>
      <c r="C174">
        <f t="shared" si="18"/>
        <v>14.416666666666666</v>
      </c>
      <c r="D174">
        <f>IF(B174="","",VLOOKUP(C174,'Yield Curve Table'!N174:O4174,1,TRUE))</f>
        <v>14.412499999999715</v>
      </c>
      <c r="E174">
        <f>VLOOKUP(C174,'Yield Curve Table'!N174:O4174,2,TRUE)</f>
        <v>2.2995442209825798</v>
      </c>
      <c r="F174">
        <f>IF(B174="","",MATCH(E174,'Yield Curve Table'!O:O,0))</f>
        <v>1155</v>
      </c>
      <c r="G174" cm="1">
        <f t="array" ref="G174">IF(B174="","",INDEX('Yield Curve Table'!N:N,F174+1))</f>
        <v>14.424999999999715</v>
      </c>
      <c r="H174" cm="1">
        <f t="array" ref="H174">IF(B174="","",INDEX('Yield Curve Table'!O:O,'Interest Rate Calculation'!F174+1))</f>
        <v>2.2997125781669427</v>
      </c>
      <c r="I174">
        <f t="shared" si="15"/>
        <v>2.2995442788351075</v>
      </c>
      <c r="J174">
        <f t="shared" si="16"/>
        <v>1</v>
      </c>
      <c r="K174">
        <f t="shared" si="14"/>
        <v>2.2995442788351075</v>
      </c>
      <c r="L174">
        <f t="shared" si="17"/>
        <v>2.2995442788351075</v>
      </c>
      <c r="M174">
        <f t="shared" si="19"/>
        <v>0.20623989015005062</v>
      </c>
    </row>
    <row r="175" spans="2:13" x14ac:dyDescent="0.25">
      <c r="B175">
        <f t="shared" si="20"/>
        <v>174</v>
      </c>
      <c r="C175">
        <f t="shared" si="18"/>
        <v>14.5</v>
      </c>
      <c r="D175">
        <f>IF(B175="","",VLOOKUP(C175,'Yield Curve Table'!N175:O4175,1,TRUE))</f>
        <v>14.49999999999971</v>
      </c>
      <c r="E175">
        <f>VLOOKUP(C175,'Yield Curve Table'!N175:O4175,2,TRUE)</f>
        <v>2.3007196677186279</v>
      </c>
      <c r="F175">
        <f>IF(B175="","",MATCH(E175,'Yield Curve Table'!O:O,0))</f>
        <v>1162</v>
      </c>
      <c r="G175" cm="1">
        <f t="array" ref="G175">IF(B175="","",INDEX('Yield Curve Table'!N:N,F175+1))</f>
        <v>14.51249999999971</v>
      </c>
      <c r="H175" cm="1">
        <f t="array" ref="H175">IF(B175="","",INDEX('Yield Curve Table'!O:O,'Interest Rate Calculation'!F175+1))</f>
        <v>2.300887009392059</v>
      </c>
      <c r="I175">
        <f t="shared" si="15"/>
        <v>2.3007196677186279</v>
      </c>
      <c r="J175">
        <f t="shared" si="16"/>
        <v>1</v>
      </c>
      <c r="K175">
        <f t="shared" si="14"/>
        <v>2.3007196677186279</v>
      </c>
      <c r="L175">
        <f t="shared" si="17"/>
        <v>2.3007196677186279</v>
      </c>
      <c r="M175">
        <f t="shared" si="19"/>
        <v>0.20633111025842865</v>
      </c>
    </row>
    <row r="176" spans="2:13" x14ac:dyDescent="0.25">
      <c r="B176">
        <f t="shared" si="20"/>
        <v>175</v>
      </c>
      <c r="C176">
        <f t="shared" si="18"/>
        <v>14.583333333333334</v>
      </c>
      <c r="D176">
        <f>IF(B176="","",VLOOKUP(C176,'Yield Curve Table'!N176:O4176,1,TRUE))</f>
        <v>14.574999999999706</v>
      </c>
      <c r="E176">
        <f>VLOOKUP(C176,'Yield Curve Table'!N176:O4176,2,TRUE)</f>
        <v>2.3017215616003353</v>
      </c>
      <c r="F176">
        <f>IF(B176="","",MATCH(E176,'Yield Curve Table'!O:O,0))</f>
        <v>1168</v>
      </c>
      <c r="G176" cm="1">
        <f t="array" ref="G176">IF(B176="","",INDEX('Yield Curve Table'!N:N,F176+1))</f>
        <v>14.587499999999705</v>
      </c>
      <c r="H176" cm="1">
        <f t="array" ref="H176">IF(B176="","",INDEX('Yield Curve Table'!O:O,'Interest Rate Calculation'!F176+1))</f>
        <v>2.3018880425363775</v>
      </c>
      <c r="I176">
        <f t="shared" si="15"/>
        <v>2.3017216745228612</v>
      </c>
      <c r="J176">
        <f t="shared" si="16"/>
        <v>1</v>
      </c>
      <c r="K176">
        <f t="shared" si="14"/>
        <v>2.3017216745228612</v>
      </c>
      <c r="L176">
        <f t="shared" si="17"/>
        <v>2.3017216745228612</v>
      </c>
      <c r="M176">
        <f t="shared" si="19"/>
        <v>0.20404613515438985</v>
      </c>
    </row>
    <row r="177" spans="2:13" x14ac:dyDescent="0.25">
      <c r="B177">
        <f t="shared" si="20"/>
        <v>176</v>
      </c>
      <c r="C177">
        <f t="shared" si="18"/>
        <v>14.666666666666666</v>
      </c>
      <c r="D177">
        <f>IF(B177="","",VLOOKUP(C177,'Yield Curve Table'!N177:O4177,1,TRUE))</f>
        <v>14.662499999999701</v>
      </c>
      <c r="E177">
        <f>VLOOKUP(C177,'Yield Curve Table'!N177:O4177,2,TRUE)</f>
        <v>2.3028839421548333</v>
      </c>
      <c r="F177">
        <f>IF(B177="","",MATCH(E177,'Yield Curve Table'!O:O,0))</f>
        <v>1175</v>
      </c>
      <c r="G177" cm="1">
        <f t="array" ref="G177">IF(B177="","",INDEX('Yield Curve Table'!N:N,F177+1))</f>
        <v>14.674999999999701</v>
      </c>
      <c r="H177" cm="1">
        <f t="array" ref="H177">IF(B177="","",INDEX('Yield Curve Table'!O:O,'Interest Rate Calculation'!F177+1))</f>
        <v>2.3030494300216859</v>
      </c>
      <c r="I177">
        <f t="shared" si="15"/>
        <v>2.3028839978876419</v>
      </c>
      <c r="J177">
        <f t="shared" si="16"/>
        <v>1</v>
      </c>
      <c r="K177">
        <f t="shared" si="14"/>
        <v>2.3028839978876419</v>
      </c>
      <c r="L177">
        <f t="shared" si="17"/>
        <v>2.3028839978876419</v>
      </c>
      <c r="M177">
        <f t="shared" si="19"/>
        <v>0.20651267420994657</v>
      </c>
    </row>
    <row r="178" spans="2:13" x14ac:dyDescent="0.25">
      <c r="B178">
        <f t="shared" si="20"/>
        <v>177</v>
      </c>
      <c r="C178">
        <f t="shared" si="18"/>
        <v>14.75</v>
      </c>
      <c r="D178">
        <f>IF(B178="","",VLOOKUP(C178,'Yield Curve Table'!N178:O4178,1,TRUE))</f>
        <v>14.749999999999696</v>
      </c>
      <c r="E178">
        <f>VLOOKUP(C178,'Yield Curve Table'!N178:O4178,2,TRUE)</f>
        <v>2.304039406677004</v>
      </c>
      <c r="F178">
        <f>IF(B178="","",MATCH(E178,'Yield Curve Table'!O:O,0))</f>
        <v>1182</v>
      </c>
      <c r="G178" cm="1">
        <f t="array" ref="G178">IF(B178="","",INDEX('Yield Curve Table'!N:N,F178+1))</f>
        <v>14.762499999999696</v>
      </c>
      <c r="H178" cm="1">
        <f t="array" ref="H178">IF(B178="","",INDEX('Yield Curve Table'!O:O,'Interest Rate Calculation'!F178+1))</f>
        <v>2.3042039132518561</v>
      </c>
      <c r="I178">
        <f t="shared" si="15"/>
        <v>2.304039406677004</v>
      </c>
      <c r="J178">
        <f t="shared" si="16"/>
        <v>1</v>
      </c>
      <c r="K178">
        <f t="shared" si="14"/>
        <v>2.304039406677004</v>
      </c>
      <c r="L178">
        <f t="shared" si="17"/>
        <v>2.304039406677004</v>
      </c>
      <c r="M178">
        <f t="shared" si="19"/>
        <v>0.20660233651277338</v>
      </c>
    </row>
    <row r="179" spans="2:13" x14ac:dyDescent="0.25">
      <c r="B179">
        <f t="shared" si="20"/>
        <v>178</v>
      </c>
      <c r="C179">
        <f t="shared" si="18"/>
        <v>14.833333333333334</v>
      </c>
      <c r="D179">
        <f>IF(B179="","",VLOOKUP(C179,'Yield Curve Table'!N179:O4179,1,TRUE))</f>
        <v>14.824999999999692</v>
      </c>
      <c r="E179">
        <f>VLOOKUP(C179,'Yield Curve Table'!N179:O4179,2,TRUE)</f>
        <v>2.3050243622964279</v>
      </c>
      <c r="F179">
        <f>IF(B179="","",MATCH(E179,'Yield Curve Table'!O:O,0))</f>
        <v>1188</v>
      </c>
      <c r="G179" cm="1">
        <f t="array" ref="G179">IF(B179="","",INDEX('Yield Curve Table'!N:N,F179+1))</f>
        <v>14.837499999999691</v>
      </c>
      <c r="H179" cm="1">
        <f t="array" ref="H179">IF(B179="","",INDEX('Yield Curve Table'!O:O,'Interest Rate Calculation'!F179+1))</f>
        <v>2.3051880369795259</v>
      </c>
      <c r="I179">
        <f t="shared" si="15"/>
        <v>2.3050244711301278</v>
      </c>
      <c r="J179">
        <f t="shared" si="16"/>
        <v>1</v>
      </c>
      <c r="K179">
        <f t="shared" si="14"/>
        <v>2.3050244711301278</v>
      </c>
      <c r="L179">
        <f t="shared" si="17"/>
        <v>2.3050244711301278</v>
      </c>
      <c r="M179">
        <f t="shared" si="19"/>
        <v>0.20431584966149607</v>
      </c>
    </row>
    <row r="180" spans="2:13" x14ac:dyDescent="0.25">
      <c r="B180">
        <f t="shared" si="20"/>
        <v>179</v>
      </c>
      <c r="C180">
        <f t="shared" si="18"/>
        <v>14.916666666666666</v>
      </c>
      <c r="D180">
        <f>IF(B180="","",VLOOKUP(C180,'Yield Curve Table'!N180:O4180,1,TRUE))</f>
        <v>14.912499999999687</v>
      </c>
      <c r="E180">
        <f>VLOOKUP(C180,'Yield Curve Table'!N180:O4180,2,TRUE)</f>
        <v>2.3061671987177434</v>
      </c>
      <c r="F180">
        <f>IF(B180="","",MATCH(E180,'Yield Curve Table'!O:O,0))</f>
        <v>1195</v>
      </c>
      <c r="G180" cm="1">
        <f t="array" ref="G180">IF(B180="","",INDEX('Yield Curve Table'!N:N,F180+1))</f>
        <v>14.924999999999686</v>
      </c>
      <c r="H180" cm="1">
        <f t="array" ref="H180">IF(B180="","",INDEX('Yield Curve Table'!O:O,'Interest Rate Calculation'!F180+1))</f>
        <v>2.3063299134319131</v>
      </c>
      <c r="I180">
        <f t="shared" si="15"/>
        <v>2.3061672524452148</v>
      </c>
      <c r="J180">
        <f t="shared" si="16"/>
        <v>1</v>
      </c>
      <c r="K180">
        <f t="shared" si="14"/>
        <v>2.3061672524452148</v>
      </c>
      <c r="L180">
        <f t="shared" si="17"/>
        <v>2.3061672524452148</v>
      </c>
      <c r="M180">
        <f t="shared" si="19"/>
        <v>0.20678082632916706</v>
      </c>
    </row>
    <row r="181" spans="2:13" x14ac:dyDescent="0.25">
      <c r="B181">
        <f t="shared" si="20"/>
        <v>180</v>
      </c>
      <c r="C181">
        <f t="shared" si="18"/>
        <v>15</v>
      </c>
      <c r="D181">
        <f>IF(B181="","",VLOOKUP(C181,'Yield Curve Table'!N181:O4181,1,TRUE))</f>
        <v>14.999999999999682</v>
      </c>
      <c r="E181">
        <f>VLOOKUP(C181,'Yield Curve Table'!N181:O4181,2,TRUE)</f>
        <v>2.3073033490540453</v>
      </c>
      <c r="F181">
        <f>IF(B181="","",MATCH(E181,'Yield Curve Table'!O:O,0))</f>
        <v>1202</v>
      </c>
      <c r="G181" cm="1">
        <f t="array" ref="G181">IF(B181="","",INDEX('Yield Curve Table'!N:N,F181+1))</f>
        <v>15.012499999999681</v>
      </c>
      <c r="H181" cm="1">
        <f t="array" ref="H181">IF(B181="","",INDEX('Yield Curve Table'!O:O,'Interest Rate Calculation'!F181+1))</f>
        <v>2.3074651149942609</v>
      </c>
      <c r="I181">
        <f t="shared" si="15"/>
        <v>2.3073033490540453</v>
      </c>
      <c r="J181">
        <f t="shared" si="16"/>
        <v>1</v>
      </c>
      <c r="K181">
        <f t="shared" si="14"/>
        <v>2.3073033490540453</v>
      </c>
      <c r="L181">
        <f t="shared" si="17"/>
        <v>2.3073033490540453</v>
      </c>
      <c r="M181">
        <f t="shared" si="19"/>
        <v>0.20686898309916213</v>
      </c>
    </row>
    <row r="182" spans="2:13" x14ac:dyDescent="0.25">
      <c r="B182">
        <f t="shared" si="20"/>
        <v>181</v>
      </c>
      <c r="C182">
        <f t="shared" si="18"/>
        <v>15.083333333333334</v>
      </c>
      <c r="D182">
        <f>IF(B182="","",VLOOKUP(C182,'Yield Curve Table'!N182:O4182,1,TRUE))</f>
        <v>15.074999999999678</v>
      </c>
      <c r="E182">
        <f>VLOOKUP(C182,'Yield Curve Table'!N182:O4182,2,TRUE)</f>
        <v>2.308271929615489</v>
      </c>
      <c r="F182">
        <f>IF(B182="","",MATCH(E182,'Yield Curve Table'!O:O,0))</f>
        <v>1208</v>
      </c>
      <c r="G182" cm="1">
        <f t="array" ref="G182">IF(B182="","",INDEX('Yield Curve Table'!N:N,F182+1))</f>
        <v>15.087499999999677</v>
      </c>
      <c r="H182" cm="1">
        <f t="array" ref="H182">IF(B182="","",INDEX('Yield Curve Table'!O:O,'Interest Rate Calculation'!F182+1))</f>
        <v>2.3084328910834691</v>
      </c>
      <c r="I182">
        <f t="shared" si="15"/>
        <v>2.308272034578446</v>
      </c>
      <c r="J182">
        <f t="shared" si="16"/>
        <v>1</v>
      </c>
      <c r="K182">
        <f t="shared" si="14"/>
        <v>2.308272034578446</v>
      </c>
      <c r="L182">
        <f t="shared" si="17"/>
        <v>2.308272034578446</v>
      </c>
      <c r="M182">
        <f t="shared" si="19"/>
        <v>0.20458103635496716</v>
      </c>
    </row>
    <row r="183" spans="2:13" x14ac:dyDescent="0.25">
      <c r="B183">
        <f t="shared" si="20"/>
        <v>182</v>
      </c>
      <c r="C183">
        <f t="shared" si="18"/>
        <v>15.166666666666666</v>
      </c>
      <c r="D183">
        <f>IF(B183="","",VLOOKUP(C183,'Yield Curve Table'!N183:O4183,1,TRUE))</f>
        <v>15.162499999999673</v>
      </c>
      <c r="E183">
        <f>VLOOKUP(C183,'Yield Curve Table'!N183:O4183,2,TRUE)</f>
        <v>2.3093958682632625</v>
      </c>
      <c r="F183">
        <f>IF(B183="","",MATCH(E183,'Yield Curve Table'!O:O,0))</f>
        <v>1215</v>
      </c>
      <c r="G183" cm="1">
        <f t="array" ref="G183">IF(B183="","",INDEX('Yield Curve Table'!N:N,F183+1))</f>
        <v>15.174999999999672</v>
      </c>
      <c r="H183" cm="1">
        <f t="array" ref="H183">IF(B183="","",INDEX('Yield Curve Table'!O:O,'Interest Rate Calculation'!F183+1))</f>
        <v>2.3095559012348241</v>
      </c>
      <c r="I183">
        <f t="shared" si="15"/>
        <v>2.3093959200916911</v>
      </c>
      <c r="J183">
        <f t="shared" si="16"/>
        <v>1</v>
      </c>
      <c r="K183">
        <f t="shared" si="14"/>
        <v>2.3093959200916911</v>
      </c>
      <c r="L183">
        <f t="shared" si="17"/>
        <v>2.3093959200916911</v>
      </c>
      <c r="M183">
        <f t="shared" si="19"/>
        <v>0.20704450106261429</v>
      </c>
    </row>
    <row r="184" spans="2:13" x14ac:dyDescent="0.25">
      <c r="B184">
        <f t="shared" si="20"/>
        <v>183</v>
      </c>
      <c r="C184">
        <f t="shared" si="18"/>
        <v>15.25</v>
      </c>
      <c r="D184">
        <f>IF(B184="","",VLOOKUP(C184,'Yield Curve Table'!N184:O4184,1,TRUE))</f>
        <v>15.249999999999668</v>
      </c>
      <c r="E184">
        <f>VLOOKUP(C184,'Yield Curve Table'!N184:O4184,2,TRUE)</f>
        <v>2.31051333949297</v>
      </c>
      <c r="F184">
        <f>IF(B184="","",MATCH(E184,'Yield Curve Table'!O:O,0))</f>
        <v>1222</v>
      </c>
      <c r="G184" cm="1">
        <f t="array" ref="G184">IF(B184="","",INDEX('Yield Curve Table'!N:N,F184+1))</f>
        <v>15.262499999999667</v>
      </c>
      <c r="H184" cm="1">
        <f t="array" ref="H184">IF(B184="","",INDEX('Yield Curve Table'!O:O,'Interest Rate Calculation'!F184+1))</f>
        <v>2.310672454618627</v>
      </c>
      <c r="I184">
        <f t="shared" si="15"/>
        <v>2.31051333949297</v>
      </c>
      <c r="J184">
        <f t="shared" si="16"/>
        <v>1</v>
      </c>
      <c r="K184">
        <f t="shared" si="14"/>
        <v>2.31051333949297</v>
      </c>
      <c r="L184">
        <f t="shared" si="17"/>
        <v>2.31051333949297</v>
      </c>
      <c r="M184">
        <f t="shared" si="19"/>
        <v>0.20713120198490031</v>
      </c>
    </row>
    <row r="185" spans="2:13" x14ac:dyDescent="0.25">
      <c r="B185">
        <f t="shared" si="20"/>
        <v>184</v>
      </c>
      <c r="C185">
        <f t="shared" si="18"/>
        <v>15.333333333333334</v>
      </c>
      <c r="D185">
        <f>IF(B185="","",VLOOKUP(C185,'Yield Curve Table'!N185:O4185,1,TRUE))</f>
        <v>15.324999999999664</v>
      </c>
      <c r="E185">
        <f>VLOOKUP(C185,'Yield Curve Table'!N185:O4185,2,TRUE)</f>
        <v>2.3114660805698817</v>
      </c>
      <c r="F185">
        <f>IF(B185="","",MATCH(E185,'Yield Curve Table'!O:O,0))</f>
        <v>1228</v>
      </c>
      <c r="G185" cm="1">
        <f t="array" ref="G185">IF(B185="","",INDEX('Yield Curve Table'!N:N,F185+1))</f>
        <v>15.337499999999663</v>
      </c>
      <c r="H185" cm="1">
        <f t="array" ref="H185">IF(B185="","",INDEX('Yield Curve Table'!O:O,'Interest Rate Calculation'!F185+1))</f>
        <v>2.3116244173091873</v>
      </c>
      <c r="I185">
        <f t="shared" si="15"/>
        <v>2.3114661818649371</v>
      </c>
      <c r="J185">
        <f t="shared" si="16"/>
        <v>1</v>
      </c>
      <c r="K185">
        <f t="shared" si="14"/>
        <v>2.3114661818649371</v>
      </c>
      <c r="L185">
        <f t="shared" si="17"/>
        <v>2.3114661818649371</v>
      </c>
      <c r="M185">
        <f t="shared" si="19"/>
        <v>0.20484184461775357</v>
      </c>
    </row>
    <row r="186" spans="2:13" x14ac:dyDescent="0.25">
      <c r="B186">
        <f t="shared" si="20"/>
        <v>185</v>
      </c>
      <c r="C186">
        <f t="shared" si="18"/>
        <v>15.416666666666666</v>
      </c>
      <c r="D186">
        <f>IF(B186="","",VLOOKUP(C186,'Yield Curve Table'!N186:O4186,1,TRUE))</f>
        <v>15.412499999999659</v>
      </c>
      <c r="E186">
        <f>VLOOKUP(C186,'Yield Curve Table'!N186:O4186,2,TRUE)</f>
        <v>2.3125717362608436</v>
      </c>
      <c r="F186">
        <f>IF(B186="","",MATCH(E186,'Yield Curve Table'!O:O,0))</f>
        <v>1235</v>
      </c>
      <c r="G186" cm="1">
        <f t="array" ref="G186">IF(B186="","",INDEX('Yield Curve Table'!N:N,F186+1))</f>
        <v>15.424999999999658</v>
      </c>
      <c r="H186" cm="1">
        <f t="array" ref="H186">IF(B186="","",INDEX('Yield Curve Table'!O:O,'Interest Rate Calculation'!F186+1))</f>
        <v>2.3127291744534957</v>
      </c>
      <c r="I186">
        <f t="shared" si="15"/>
        <v>2.3125717862891415</v>
      </c>
      <c r="J186">
        <f t="shared" si="16"/>
        <v>1</v>
      </c>
      <c r="K186">
        <f t="shared" si="14"/>
        <v>2.3125717862891415</v>
      </c>
      <c r="L186">
        <f t="shared" si="17"/>
        <v>2.3125717862891415</v>
      </c>
      <c r="M186">
        <f t="shared" si="19"/>
        <v>0.20730384535805335</v>
      </c>
    </row>
    <row r="187" spans="2:13" x14ac:dyDescent="0.25">
      <c r="B187">
        <f t="shared" si="20"/>
        <v>186</v>
      </c>
      <c r="C187">
        <f t="shared" si="18"/>
        <v>15.5</v>
      </c>
      <c r="D187">
        <f>IF(B187="","",VLOOKUP(C187,'Yield Curve Table'!N187:O4187,1,TRUE))</f>
        <v>15.499999999999654</v>
      </c>
      <c r="E187">
        <f>VLOOKUP(C187,'Yield Curve Table'!N187:O4187,2,TRUE)</f>
        <v>2.3136711326462698</v>
      </c>
      <c r="F187">
        <f>IF(B187="","",MATCH(E187,'Yield Curve Table'!O:O,0))</f>
        <v>1242</v>
      </c>
      <c r="G187" cm="1">
        <f t="array" ref="G187">IF(B187="","",INDEX('Yield Curve Table'!N:N,F187+1))</f>
        <v>15.512499999999653</v>
      </c>
      <c r="H187" cm="1">
        <f t="array" ref="H187">IF(B187="","",INDEX('Yield Curve Table'!O:O,'Interest Rate Calculation'!F187+1))</f>
        <v>2.3138276824330628</v>
      </c>
      <c r="I187">
        <f t="shared" si="15"/>
        <v>2.3136711326462698</v>
      </c>
      <c r="J187">
        <f t="shared" si="16"/>
        <v>1</v>
      </c>
      <c r="K187">
        <f t="shared" si="14"/>
        <v>2.3136711326462698</v>
      </c>
      <c r="L187">
        <f t="shared" si="17"/>
        <v>2.3136711326462698</v>
      </c>
      <c r="M187">
        <f t="shared" si="19"/>
        <v>0.20738913769908773</v>
      </c>
    </row>
    <row r="188" spans="2:13" x14ac:dyDescent="0.25">
      <c r="B188">
        <f t="shared" si="20"/>
        <v>187</v>
      </c>
      <c r="C188">
        <f t="shared" si="18"/>
        <v>15.583333333333334</v>
      </c>
      <c r="D188">
        <f>IF(B188="","",VLOOKUP(C188,'Yield Curve Table'!N188:O4188,1,TRUE))</f>
        <v>15.574999999999649</v>
      </c>
      <c r="E188">
        <f>VLOOKUP(C188,'Yield Curve Table'!N188:O4188,2,TRUE)</f>
        <v>2.3146085439595927</v>
      </c>
      <c r="F188">
        <f>IF(B188="","",MATCH(E188,'Yield Curve Table'!O:O,0))</f>
        <v>1248</v>
      </c>
      <c r="G188" cm="1">
        <f t="array" ref="G188">IF(B188="","",INDEX('Yield Curve Table'!N:N,F188+1))</f>
        <v>15.587499999999649</v>
      </c>
      <c r="H188" cm="1">
        <f t="array" ref="H188">IF(B188="","",INDEX('Yield Curve Table'!O:O,'Interest Rate Calculation'!F188+1))</f>
        <v>2.314764340197391</v>
      </c>
      <c r="I188">
        <f t="shared" si="15"/>
        <v>2.3146086417756555</v>
      </c>
      <c r="J188">
        <f t="shared" si="16"/>
        <v>1</v>
      </c>
      <c r="K188">
        <f t="shared" si="14"/>
        <v>2.3146086417756555</v>
      </c>
      <c r="L188">
        <f t="shared" si="17"/>
        <v>2.3146086417756555</v>
      </c>
      <c r="M188">
        <f t="shared" si="19"/>
        <v>0.20509841656286554</v>
      </c>
    </row>
    <row r="189" spans="2:13" x14ac:dyDescent="0.25">
      <c r="B189">
        <f t="shared" si="20"/>
        <v>188</v>
      </c>
      <c r="C189">
        <f t="shared" si="18"/>
        <v>15.666666666666666</v>
      </c>
      <c r="D189">
        <f>IF(B189="","",VLOOKUP(C189,'Yield Curve Table'!N189:O4189,1,TRUE))</f>
        <v>15.662499999999644</v>
      </c>
      <c r="E189">
        <f>VLOOKUP(C189,'Yield Curve Table'!N189:O4189,2,TRUE)</f>
        <v>2.3156965019871443</v>
      </c>
      <c r="F189">
        <f>IF(B189="","",MATCH(E189,'Yield Curve Table'!O:O,0))</f>
        <v>1255</v>
      </c>
      <c r="G189" cm="1">
        <f t="array" ref="G189">IF(B189="","",INDEX('Yield Curve Table'!N:N,F189+1))</f>
        <v>15.674999999999644</v>
      </c>
      <c r="H189" cm="1">
        <f t="array" ref="H189">IF(B189="","",INDEX('Yield Curve Table'!O:O,'Interest Rate Calculation'!F189+1))</f>
        <v>2.3158514282019826</v>
      </c>
      <c r="I189">
        <f t="shared" si="15"/>
        <v>2.3156965503074698</v>
      </c>
      <c r="J189">
        <f t="shared" si="16"/>
        <v>1</v>
      </c>
      <c r="K189">
        <f t="shared" si="14"/>
        <v>2.3156965503074698</v>
      </c>
      <c r="L189">
        <f t="shared" si="17"/>
        <v>2.3156965503074698</v>
      </c>
      <c r="M189">
        <f t="shared" si="19"/>
        <v>0.2075589990476967</v>
      </c>
    </row>
    <row r="190" spans="2:13" x14ac:dyDescent="0.25">
      <c r="B190">
        <f t="shared" si="20"/>
        <v>189</v>
      </c>
      <c r="C190">
        <f t="shared" si="18"/>
        <v>15.75</v>
      </c>
      <c r="D190">
        <f>IF(B190="","",VLOOKUP(C190,'Yield Curve Table'!N190:O4190,1,TRUE))</f>
        <v>15.749999999999639</v>
      </c>
      <c r="E190">
        <f>VLOOKUP(C190,'Yield Curve Table'!N190:O4190,2,TRUE)</f>
        <v>2.3167783989357487</v>
      </c>
      <c r="F190">
        <f>IF(B190="","",MATCH(E190,'Yield Curve Table'!O:O,0))</f>
        <v>1262</v>
      </c>
      <c r="G190" cm="1">
        <f t="array" ref="G190">IF(B190="","",INDEX('Yield Curve Table'!N:N,F190+1))</f>
        <v>15.762499999999639</v>
      </c>
      <c r="H190" cm="1">
        <f t="array" ref="H190">IF(B190="","",INDEX('Yield Curve Table'!O:O,'Interest Rate Calculation'!F190+1))</f>
        <v>2.3169324647907152</v>
      </c>
      <c r="I190">
        <f t="shared" si="15"/>
        <v>2.3167783989357487</v>
      </c>
      <c r="J190">
        <f t="shared" si="16"/>
        <v>1</v>
      </c>
      <c r="K190">
        <f t="shared" si="14"/>
        <v>2.3167783989357487</v>
      </c>
      <c r="L190">
        <f t="shared" si="17"/>
        <v>2.3167783989357487</v>
      </c>
      <c r="M190">
        <f t="shared" si="19"/>
        <v>0.20764292780919291</v>
      </c>
    </row>
    <row r="191" spans="2:13" x14ac:dyDescent="0.25">
      <c r="B191">
        <f t="shared" si="20"/>
        <v>190</v>
      </c>
      <c r="C191">
        <f t="shared" si="18"/>
        <v>15.833333333333334</v>
      </c>
      <c r="D191">
        <f>IF(B191="","",VLOOKUP(C191,'Yield Curve Table'!N191:O4191,1,TRUE))</f>
        <v>15.824999999999635</v>
      </c>
      <c r="E191">
        <f>VLOOKUP(C191,'Yield Curve Table'!N191:O4191,2,TRUE)</f>
        <v>2.3177009659914685</v>
      </c>
      <c r="F191">
        <f>IF(B191="","",MATCH(E191,'Yield Curve Table'!O:O,0))</f>
        <v>1268</v>
      </c>
      <c r="G191" cm="1">
        <f t="array" ref="G191">IF(B191="","",INDEX('Yield Curve Table'!N:N,F191+1))</f>
        <v>15.837499999999634</v>
      </c>
      <c r="H191" cm="1">
        <f t="array" ref="H191">IF(B191="","",INDEX('Yield Curve Table'!O:O,'Interest Rate Calculation'!F191+1))</f>
        <v>2.3178543019646929</v>
      </c>
      <c r="I191">
        <f t="shared" si="15"/>
        <v>2.317701060504691</v>
      </c>
      <c r="J191">
        <f t="shared" si="16"/>
        <v>1</v>
      </c>
      <c r="K191">
        <f t="shared" si="14"/>
        <v>2.317701060504691</v>
      </c>
      <c r="L191">
        <f t="shared" si="17"/>
        <v>2.317701060504691</v>
      </c>
      <c r="M191">
        <f t="shared" si="19"/>
        <v>0.20535088749553676</v>
      </c>
    </row>
    <row r="192" spans="2:13" x14ac:dyDescent="0.25">
      <c r="B192">
        <f t="shared" si="20"/>
        <v>191</v>
      </c>
      <c r="C192">
        <f t="shared" si="18"/>
        <v>15.916666666666666</v>
      </c>
      <c r="D192">
        <f>IF(B192="","",VLOOKUP(C192,'Yield Curve Table'!N192:O4192,1,TRUE))</f>
        <v>15.91249999999963</v>
      </c>
      <c r="E192">
        <f>VLOOKUP(C192,'Yield Curve Table'!N192:O4192,2,TRUE)</f>
        <v>2.3187717839861763</v>
      </c>
      <c r="F192">
        <f>IF(B192="","",MATCH(E192,'Yield Curve Table'!O:O,0))</f>
        <v>1275</v>
      </c>
      <c r="G192" cm="1">
        <f t="array" ref="G192">IF(B192="","",INDEX('Yield Curve Table'!N:N,F192+1))</f>
        <v>15.924999999999629</v>
      </c>
      <c r="H192" cm="1">
        <f t="array" ref="H192">IF(B192="","",INDEX('Yield Curve Table'!O:O,'Interest Rate Calculation'!F192+1))</f>
        <v>2.3189242771231831</v>
      </c>
      <c r="I192">
        <f t="shared" si="15"/>
        <v>2.3187718306845015</v>
      </c>
      <c r="J192">
        <f t="shared" si="16"/>
        <v>1</v>
      </c>
      <c r="K192">
        <f t="shared" si="14"/>
        <v>2.3187718306845015</v>
      </c>
      <c r="L192">
        <f t="shared" si="17"/>
        <v>2.3187718306845015</v>
      </c>
      <c r="M192">
        <f t="shared" si="19"/>
        <v>0.20781009529999839</v>
      </c>
    </row>
    <row r="193" spans="2:13" x14ac:dyDescent="0.25">
      <c r="B193">
        <f t="shared" si="20"/>
        <v>192</v>
      </c>
      <c r="C193">
        <f t="shared" si="18"/>
        <v>16</v>
      </c>
      <c r="D193">
        <f>IF(B193="","",VLOOKUP(C193,'Yield Curve Table'!N193:O4193,1,TRUE))</f>
        <v>15.999999999999625</v>
      </c>
      <c r="E193">
        <f>VLOOKUP(C193,'Yield Curve Table'!N193:O4193,2,TRUE)</f>
        <v>2.3198367298589613</v>
      </c>
      <c r="F193">
        <f>IF(B193="","",MATCH(E193,'Yield Curve Table'!O:O,0))</f>
        <v>1282</v>
      </c>
      <c r="G193" cm="1">
        <f t="array" ref="G193">IF(B193="","",INDEX('Yield Curve Table'!N:N,F193+1))</f>
        <v>16.012499999999626</v>
      </c>
      <c r="H193" cm="1">
        <f t="array" ref="H193">IF(B193="","",INDEX('Yield Curve Table'!O:O,'Interest Rate Calculation'!F193+1))</f>
        <v>2.3199883893746733</v>
      </c>
      <c r="I193">
        <f t="shared" si="15"/>
        <v>2.3198367298589613</v>
      </c>
      <c r="J193">
        <f t="shared" si="16"/>
        <v>1</v>
      </c>
      <c r="K193">
        <f t="shared" ref="K193:K256" si="21">IF(B193="","",IF(J193=1,I193,IF(J193=3,4.5, $I$241+(4.5-$I$241)*(B193-240)/(480-240))))</f>
        <v>2.3198367298589613</v>
      </c>
      <c r="L193">
        <f t="shared" si="17"/>
        <v>2.3198367298589613</v>
      </c>
      <c r="M193">
        <f t="shared" si="19"/>
        <v>0.20789270336116772</v>
      </c>
    </row>
    <row r="194" spans="2:13" x14ac:dyDescent="0.25">
      <c r="B194">
        <f t="shared" si="20"/>
        <v>193</v>
      </c>
      <c r="C194">
        <f t="shared" si="18"/>
        <v>16.083333333333332</v>
      </c>
      <c r="D194">
        <f>IF(B194="","",VLOOKUP(C194,'Yield Curve Table'!N194:O4194,1,TRUE))</f>
        <v>16.074999999999623</v>
      </c>
      <c r="E194">
        <f>VLOOKUP(C194,'Yield Curve Table'!N194:O4194,2,TRUE)</f>
        <v>2.3207449154580146</v>
      </c>
      <c r="F194">
        <f>IF(B194="","",MATCH(E194,'Yield Curve Table'!O:O,0))</f>
        <v>1288</v>
      </c>
      <c r="G194" cm="1">
        <f t="array" ref="G194">IF(B194="","",INDEX('Yield Curve Table'!N:N,F194+1))</f>
        <v>16.087499999999622</v>
      </c>
      <c r="H194" cm="1">
        <f t="array" ref="H194">IF(B194="","",INDEX('Yield Curve Table'!O:O,'Interest Rate Calculation'!F194+1))</f>
        <v>2.3208958676614957</v>
      </c>
      <c r="I194">
        <f t="shared" si="15"/>
        <v>2.3207450068328535</v>
      </c>
      <c r="J194">
        <f t="shared" si="16"/>
        <v>1</v>
      </c>
      <c r="K194">
        <f t="shared" si="21"/>
        <v>2.3207450068328535</v>
      </c>
      <c r="L194">
        <f t="shared" si="17"/>
        <v>2.3207450068328535</v>
      </c>
      <c r="M194">
        <f t="shared" si="19"/>
        <v>0.20559938634487906</v>
      </c>
    </row>
    <row r="195" spans="2:13" x14ac:dyDescent="0.25">
      <c r="B195">
        <f t="shared" si="20"/>
        <v>194</v>
      </c>
      <c r="C195">
        <f t="shared" si="18"/>
        <v>16.166666666666668</v>
      </c>
      <c r="D195">
        <f>IF(B195="","",VLOOKUP(C195,'Yield Curve Table'!N195:O4195,1,TRUE))</f>
        <v>16.162499999999618</v>
      </c>
      <c r="E195">
        <f>VLOOKUP(C195,'Yield Curve Table'!N195:O4195,2,TRUE)</f>
        <v>2.3217991251038224</v>
      </c>
      <c r="F195">
        <f>IF(B195="","",MATCH(E195,'Yield Curve Table'!O:O,0))</f>
        <v>1295</v>
      </c>
      <c r="G195" cm="1">
        <f t="array" ref="G195">IF(B195="","",INDEX('Yield Curve Table'!N:N,F195+1))</f>
        <v>16.174999999999617</v>
      </c>
      <c r="H195" cm="1">
        <f t="array" ref="H195">IF(B195="","",INDEX('Yield Curve Table'!O:O,'Interest Rate Calculation'!F195+1))</f>
        <v>2.321949260403144</v>
      </c>
      <c r="I195">
        <f t="shared" ref="I195:I258" si="22">IF(B195="","",E195+((C195-D195)/(G195-E195))*(H195-E195))</f>
        <v>2.3217991702604439</v>
      </c>
      <c r="J195">
        <f t="shared" ref="J195:J258" si="23">IF(B195="","",IF(B195&lt;=240,1,IF(B195&lt;=480,2,3)))</f>
        <v>1</v>
      </c>
      <c r="K195">
        <f t="shared" si="21"/>
        <v>2.3217991702604439</v>
      </c>
      <c r="L195">
        <f t="shared" ref="L195:L258" si="24">IF(B195="","",IF(J195=2,K195*(B195-240)/(480-240)+I195*(480-B195)/(480-240),K195))</f>
        <v>2.3217991702604439</v>
      </c>
      <c r="M195">
        <f t="shared" si="19"/>
        <v>0.20805726103627631</v>
      </c>
    </row>
    <row r="196" spans="2:13" x14ac:dyDescent="0.25">
      <c r="B196">
        <f t="shared" si="20"/>
        <v>195</v>
      </c>
      <c r="C196">
        <f t="shared" ref="C196:C259" si="25">IF(B196="","",B196/12)</f>
        <v>16.25</v>
      </c>
      <c r="D196">
        <f>IF(B196="","",VLOOKUP(C196,'Yield Curve Table'!N196:O4196,1,TRUE))</f>
        <v>16.249999999999613</v>
      </c>
      <c r="E196">
        <f>VLOOKUP(C196,'Yield Curve Table'!N196:O4196,2,TRUE)</f>
        <v>2.3228476428842453</v>
      </c>
      <c r="F196">
        <f>IF(B196="","",MATCH(E196,'Yield Curve Table'!O:O,0))</f>
        <v>1302</v>
      </c>
      <c r="G196" cm="1">
        <f t="array" ref="G196">IF(B196="","",INDEX('Yield Curve Table'!N:N,F196+1))</f>
        <v>16.262499999999612</v>
      </c>
      <c r="H196" cm="1">
        <f t="array" ref="H196">IF(B196="","",INDEX('Yield Curve Table'!O:O,'Interest Rate Calculation'!F196+1))</f>
        <v>2.3229969700734561</v>
      </c>
      <c r="I196">
        <f t="shared" si="22"/>
        <v>2.3228476428842453</v>
      </c>
      <c r="J196">
        <f t="shared" si="23"/>
        <v>1</v>
      </c>
      <c r="K196">
        <f t="shared" si="21"/>
        <v>2.3228476428842453</v>
      </c>
      <c r="L196">
        <f t="shared" si="24"/>
        <v>2.3228476428842453</v>
      </c>
      <c r="M196">
        <f t="shared" ref="M196:M259" si="26">IF(B196="","",100*(((1+L196/100)^(B196/12))/((1+L195/100)^(B195/12))-1))</f>
        <v>0.20813858928558915</v>
      </c>
    </row>
    <row r="197" spans="2:13" x14ac:dyDescent="0.25">
      <c r="B197">
        <f t="shared" ref="B197:B260" si="27">IF(B196=600,"",B196+1)</f>
        <v>196</v>
      </c>
      <c r="C197">
        <f t="shared" si="25"/>
        <v>16.333333333333332</v>
      </c>
      <c r="D197">
        <f>IF(B197="","",VLOOKUP(C197,'Yield Curve Table'!N197:O4197,1,TRUE))</f>
        <v>16.324999999999608</v>
      </c>
      <c r="E197">
        <f>VLOOKUP(C197,'Yield Curve Table'!N197:O4197,2,TRUE)</f>
        <v>2.3237418885165519</v>
      </c>
      <c r="F197">
        <f>IF(B197="","",MATCH(E197,'Yield Curve Table'!O:O,0))</f>
        <v>1308</v>
      </c>
      <c r="G197" cm="1">
        <f t="array" ref="G197">IF(B197="","",INDEX('Yield Curve Table'!N:N,F197+1))</f>
        <v>16.337499999999608</v>
      </c>
      <c r="H197" cm="1">
        <f t="array" ref="H197">IF(B197="","",INDEX('Yield Curve Table'!O:O,'Interest Rate Calculation'!F197+1))</f>
        <v>2.3238905299321515</v>
      </c>
      <c r="I197">
        <f t="shared" si="22"/>
        <v>2.3237419769067222</v>
      </c>
      <c r="J197">
        <f t="shared" si="23"/>
        <v>1</v>
      </c>
      <c r="K197">
        <f t="shared" si="21"/>
        <v>2.3237419769067222</v>
      </c>
      <c r="L197">
        <f t="shared" si="24"/>
        <v>2.3237419769067222</v>
      </c>
      <c r="M197">
        <f t="shared" si="26"/>
        <v>0.2058440360530378</v>
      </c>
    </row>
    <row r="198" spans="2:13" x14ac:dyDescent="0.25">
      <c r="B198">
        <f t="shared" si="27"/>
        <v>197</v>
      </c>
      <c r="C198">
        <f t="shared" si="25"/>
        <v>16.416666666666668</v>
      </c>
      <c r="D198">
        <f>IF(B198="","",VLOOKUP(C198,'Yield Curve Table'!N198:O4198,1,TRUE))</f>
        <v>16.412499999999604</v>
      </c>
      <c r="E198">
        <f>VLOOKUP(C198,'Yield Curve Table'!N198:O4198,2,TRUE)</f>
        <v>2.3247799971359306</v>
      </c>
      <c r="F198">
        <f>IF(B198="","",MATCH(E198,'Yield Curve Table'!O:O,0))</f>
        <v>1315</v>
      </c>
      <c r="G198" cm="1">
        <f t="array" ref="G198">IF(B198="","",INDEX('Yield Curve Table'!N:N,F198+1))</f>
        <v>16.424999999999603</v>
      </c>
      <c r="H198" cm="1">
        <f t="array" ref="H198">IF(B198="","",INDEX('Yield Curve Table'!O:O,'Interest Rate Calculation'!F198+1))</f>
        <v>2.3249278464007803</v>
      </c>
      <c r="I198">
        <f t="shared" si="22"/>
        <v>2.3247800408259303</v>
      </c>
      <c r="J198">
        <f t="shared" si="23"/>
        <v>1</v>
      </c>
      <c r="K198">
        <f t="shared" si="21"/>
        <v>2.3247800408259303</v>
      </c>
      <c r="L198">
        <f t="shared" si="24"/>
        <v>2.3247800408259303</v>
      </c>
      <c r="M198">
        <f t="shared" si="26"/>
        <v>0.20830061731533789</v>
      </c>
    </row>
    <row r="199" spans="2:13" x14ac:dyDescent="0.25">
      <c r="B199">
        <f t="shared" si="27"/>
        <v>198</v>
      </c>
      <c r="C199">
        <f t="shared" si="25"/>
        <v>16.5</v>
      </c>
      <c r="D199">
        <f>IF(B199="","",VLOOKUP(C199,'Yield Curve Table'!N199:O4199,1,TRUE))</f>
        <v>16.499999999999599</v>
      </c>
      <c r="E199">
        <f>VLOOKUP(C199,'Yield Curve Table'!N199:O4199,2,TRUE)</f>
        <v>2.3258125859720442</v>
      </c>
      <c r="F199">
        <f>IF(B199="","",MATCH(E199,'Yield Curve Table'!O:O,0))</f>
        <v>1322</v>
      </c>
      <c r="G199" cm="1">
        <f t="array" ref="G199">IF(B199="","",INDEX('Yield Curve Table'!N:N,F199+1))</f>
        <v>16.512499999999598</v>
      </c>
      <c r="H199" cm="1">
        <f t="array" ref="H199">IF(B199="","",INDEX('Yield Curve Table'!O:O,'Interest Rate Calculation'!F199+1))</f>
        <v>2.3259596514845633</v>
      </c>
      <c r="I199">
        <f t="shared" si="22"/>
        <v>2.3258125859720442</v>
      </c>
      <c r="J199">
        <f t="shared" si="23"/>
        <v>1</v>
      </c>
      <c r="K199">
        <f t="shared" si="21"/>
        <v>2.3258125859720442</v>
      </c>
      <c r="L199">
        <f t="shared" si="24"/>
        <v>2.3258125859720442</v>
      </c>
      <c r="M199">
        <f t="shared" si="26"/>
        <v>0.20838070477249282</v>
      </c>
    </row>
    <row r="200" spans="2:13" x14ac:dyDescent="0.25">
      <c r="B200">
        <f t="shared" si="27"/>
        <v>199</v>
      </c>
      <c r="C200">
        <f t="shared" si="25"/>
        <v>16.583333333333332</v>
      </c>
      <c r="D200">
        <f>IF(B200="","",VLOOKUP(C200,'Yield Curve Table'!N200:O4200,1,TRUE))</f>
        <v>16.574999999999594</v>
      </c>
      <c r="E200">
        <f>VLOOKUP(C200,'Yield Curve Table'!N200:O4200,2,TRUE)</f>
        <v>2.3266933131051637</v>
      </c>
      <c r="F200">
        <f>IF(B200="","",MATCH(E200,'Yield Curve Table'!O:O,0))</f>
        <v>1328</v>
      </c>
      <c r="G200" cm="1">
        <f t="array" ref="G200">IF(B200="","",INDEX('Yield Curve Table'!N:N,F200+1))</f>
        <v>16.587499999999594</v>
      </c>
      <c r="H200" cm="1">
        <f t="array" ref="H200">IF(B200="","",INDEX('Yield Curve Table'!O:O,'Interest Rate Calculation'!F200+1))</f>
        <v>2.3268397134136425</v>
      </c>
      <c r="I200">
        <f t="shared" si="22"/>
        <v>2.3266933986545015</v>
      </c>
      <c r="J200">
        <f t="shared" si="23"/>
        <v>1</v>
      </c>
      <c r="K200">
        <f t="shared" si="21"/>
        <v>2.3266933986545015</v>
      </c>
      <c r="L200">
        <f t="shared" si="24"/>
        <v>2.3266933986545015</v>
      </c>
      <c r="M200">
        <f t="shared" si="26"/>
        <v>0.20608495394485171</v>
      </c>
    </row>
    <row r="201" spans="2:13" x14ac:dyDescent="0.25">
      <c r="B201">
        <f t="shared" si="27"/>
        <v>200</v>
      </c>
      <c r="C201">
        <f t="shared" si="25"/>
        <v>16.666666666666668</v>
      </c>
      <c r="D201">
        <f>IF(B201="","",VLOOKUP(C201,'Yield Curve Table'!N201:O4201,1,TRUE))</f>
        <v>16.662499999999589</v>
      </c>
      <c r="E201">
        <f>VLOOKUP(C201,'Yield Curve Table'!N201:O4201,2,TRUE)</f>
        <v>2.3277158051250328</v>
      </c>
      <c r="F201">
        <f>IF(B201="","",MATCH(E201,'Yield Curve Table'!O:O,0))</f>
        <v>1335</v>
      </c>
      <c r="G201" cm="1">
        <f t="array" ref="G201">IF(B201="","",INDEX('Yield Curve Table'!N:N,F201+1))</f>
        <v>16.674999999999589</v>
      </c>
      <c r="H201" cm="1">
        <f t="array" ref="H201">IF(B201="","",INDEX('Yield Curve Table'!O:O,'Interest Rate Calculation'!F201+1))</f>
        <v>2.3278614369278832</v>
      </c>
      <c r="I201">
        <f t="shared" si="22"/>
        <v>2.3277158474186943</v>
      </c>
      <c r="J201">
        <f t="shared" si="23"/>
        <v>1</v>
      </c>
      <c r="K201">
        <f t="shared" si="21"/>
        <v>2.3277158474186943</v>
      </c>
      <c r="L201">
        <f t="shared" si="24"/>
        <v>2.3277158474186943</v>
      </c>
      <c r="M201">
        <f t="shared" si="26"/>
        <v>0.20854027968979505</v>
      </c>
    </row>
    <row r="202" spans="2:13" x14ac:dyDescent="0.25">
      <c r="B202">
        <f t="shared" si="27"/>
        <v>201</v>
      </c>
      <c r="C202">
        <f t="shared" si="25"/>
        <v>16.75</v>
      </c>
      <c r="D202">
        <f>IF(B202="","",VLOOKUP(C202,'Yield Curve Table'!N202:O4202,1,TRUE))</f>
        <v>16.749999999999584</v>
      </c>
      <c r="E202">
        <f>VLOOKUP(C202,'Yield Curve Table'!N202:O4202,2,TRUE)</f>
        <v>2.3287329417562379</v>
      </c>
      <c r="F202">
        <f>IF(B202="","",MATCH(E202,'Yield Curve Table'!O:O,0))</f>
        <v>1342</v>
      </c>
      <c r="G202" cm="1">
        <f t="array" ref="G202">IF(B202="","",INDEX('Yield Curve Table'!N:N,F202+1))</f>
        <v>16.762499999999584</v>
      </c>
      <c r="H202" cm="1">
        <f t="array" ref="H202">IF(B202="","",INDEX('Yield Curve Table'!O:O,'Interest Rate Calculation'!F202+1))</f>
        <v>2.3288778130796297</v>
      </c>
      <c r="I202">
        <f t="shared" si="22"/>
        <v>2.3287329417562379</v>
      </c>
      <c r="J202">
        <f t="shared" si="23"/>
        <v>1</v>
      </c>
      <c r="K202">
        <f t="shared" si="21"/>
        <v>2.3287329417562379</v>
      </c>
      <c r="L202">
        <f t="shared" si="24"/>
        <v>2.3287329417562379</v>
      </c>
      <c r="M202">
        <f t="shared" si="26"/>
        <v>0.20861916361629707</v>
      </c>
    </row>
    <row r="203" spans="2:13" x14ac:dyDescent="0.25">
      <c r="B203">
        <f t="shared" si="27"/>
        <v>202</v>
      </c>
      <c r="C203">
        <f t="shared" si="25"/>
        <v>16.833333333333332</v>
      </c>
      <c r="D203">
        <f>IF(B203="","",VLOOKUP(C203,'Yield Curve Table'!N203:O4203,1,TRUE))</f>
        <v>16.82499999999958</v>
      </c>
      <c r="E203">
        <f>VLOOKUP(C203,'Yield Curve Table'!N203:O4203,2,TRUE)</f>
        <v>2.329600553028075</v>
      </c>
      <c r="F203">
        <f>IF(B203="","",MATCH(E203,'Yield Curve Table'!O:O,0))</f>
        <v>1348</v>
      </c>
      <c r="G203" cm="1">
        <f t="array" ref="G203">IF(B203="","",INDEX('Yield Curve Table'!N:N,F203+1))</f>
        <v>16.837499999999579</v>
      </c>
      <c r="H203" cm="1">
        <f t="array" ref="H203">IF(B203="","",INDEX('Yield Curve Table'!O:O,'Interest Rate Calculation'!F203+1))</f>
        <v>2.3297447788052201</v>
      </c>
      <c r="I203">
        <f t="shared" si="22"/>
        <v>2.3296006358713206</v>
      </c>
      <c r="J203">
        <f t="shared" si="23"/>
        <v>1</v>
      </c>
      <c r="K203">
        <f t="shared" si="21"/>
        <v>2.3296006358713206</v>
      </c>
      <c r="L203">
        <f t="shared" si="24"/>
        <v>2.3296006358713206</v>
      </c>
      <c r="M203">
        <f t="shared" si="26"/>
        <v>0.20632225206269617</v>
      </c>
    </row>
    <row r="204" spans="2:13" x14ac:dyDescent="0.25">
      <c r="B204">
        <f t="shared" si="27"/>
        <v>203</v>
      </c>
      <c r="C204">
        <f t="shared" si="25"/>
        <v>16.916666666666668</v>
      </c>
      <c r="D204">
        <f>IF(B204="","",VLOOKUP(C204,'Yield Curve Table'!N204:O4204,1,TRUE))</f>
        <v>16.912499999999575</v>
      </c>
      <c r="E204">
        <f>VLOOKUP(C204,'Yield Curve Table'!N204:O4204,2,TRUE)</f>
        <v>2.3306078913370945</v>
      </c>
      <c r="F204">
        <f>IF(B204="","",MATCH(E204,'Yield Curve Table'!O:O,0))</f>
        <v>1355</v>
      </c>
      <c r="G204" cm="1">
        <f t="array" ref="G204">IF(B204="","",INDEX('Yield Curve Table'!N:N,F204+1))</f>
        <v>16.924999999999574</v>
      </c>
      <c r="H204" cm="1">
        <f t="array" ref="H204">IF(B204="","",INDEX('Yield Curve Table'!O:O,'Interest Rate Calculation'!F204+1))</f>
        <v>2.3307513712106327</v>
      </c>
      <c r="I204">
        <f t="shared" si="22"/>
        <v>2.3306079323002811</v>
      </c>
      <c r="J204">
        <f t="shared" si="23"/>
        <v>1</v>
      </c>
      <c r="K204">
        <f t="shared" si="21"/>
        <v>2.3306079323002811</v>
      </c>
      <c r="L204">
        <f t="shared" si="24"/>
        <v>2.3306079323002811</v>
      </c>
      <c r="M204">
        <f t="shared" si="26"/>
        <v>0.20877635853386867</v>
      </c>
    </row>
    <row r="205" spans="2:13" x14ac:dyDescent="0.25">
      <c r="B205">
        <f t="shared" si="27"/>
        <v>204</v>
      </c>
      <c r="C205">
        <f t="shared" si="25"/>
        <v>17</v>
      </c>
      <c r="D205">
        <f>IF(B205="","",VLOOKUP(C205,'Yield Curve Table'!N205:O4205,1,TRUE))</f>
        <v>16.99999999999957</v>
      </c>
      <c r="E205">
        <f>VLOOKUP(C205,'Yield Curve Table'!N205:O4205,2,TRUE)</f>
        <v>2.3316100314157122</v>
      </c>
      <c r="F205">
        <f>IF(B205="","",MATCH(E205,'Yield Curve Table'!O:O,0))</f>
        <v>1362</v>
      </c>
      <c r="G205" cm="1">
        <f t="array" ref="G205">IF(B205="","",INDEX('Yield Curve Table'!N:N,F205+1))</f>
        <v>17.012499999999569</v>
      </c>
      <c r="H205" cm="1">
        <f t="array" ref="H205">IF(B205="","",INDEX('Yield Curve Table'!O:O,'Interest Rate Calculation'!F205+1))</f>
        <v>2.331752773061242</v>
      </c>
      <c r="I205">
        <f t="shared" si="22"/>
        <v>2.3316100314157122</v>
      </c>
      <c r="J205">
        <f t="shared" si="23"/>
        <v>1</v>
      </c>
      <c r="K205">
        <f t="shared" si="21"/>
        <v>2.3316100314157122</v>
      </c>
      <c r="L205">
        <f t="shared" si="24"/>
        <v>2.3316100314157122</v>
      </c>
      <c r="M205">
        <f t="shared" si="26"/>
        <v>0.20885407453798965</v>
      </c>
    </row>
    <row r="206" spans="2:13" x14ac:dyDescent="0.25">
      <c r="B206">
        <f t="shared" si="27"/>
        <v>205</v>
      </c>
      <c r="C206">
        <f t="shared" si="25"/>
        <v>17.083333333333332</v>
      </c>
      <c r="D206">
        <f>IF(B206="","",VLOOKUP(C206,'Yield Curve Table'!N206:O4206,1,TRUE))</f>
        <v>17.074999999999566</v>
      </c>
      <c r="E206">
        <f>VLOOKUP(C206,'Yield Curve Table'!N206:O4206,2,TRUE)</f>
        <v>2.3324649117397165</v>
      </c>
      <c r="F206">
        <f>IF(B206="","",MATCH(E206,'Yield Curve Table'!O:O,0))</f>
        <v>1368</v>
      </c>
      <c r="G206" cm="1">
        <f t="array" ref="G206">IF(B206="","",INDEX('Yield Curve Table'!N:N,F206+1))</f>
        <v>17.087499999999565</v>
      </c>
      <c r="H206" cm="1">
        <f t="array" ref="H206">IF(B206="","",INDEX('Yield Curve Table'!O:O,'Interest Rate Calculation'!F206+1))</f>
        <v>2.3326070266381183</v>
      </c>
      <c r="I206">
        <f t="shared" si="22"/>
        <v>2.3324649920032208</v>
      </c>
      <c r="J206">
        <f t="shared" si="23"/>
        <v>1</v>
      </c>
      <c r="K206">
        <f t="shared" si="21"/>
        <v>2.3324649920032208</v>
      </c>
      <c r="L206">
        <f t="shared" si="24"/>
        <v>2.3324649920032208</v>
      </c>
      <c r="M206">
        <f t="shared" si="26"/>
        <v>0.20655603747830042</v>
      </c>
    </row>
    <row r="207" spans="2:13" x14ac:dyDescent="0.25">
      <c r="B207">
        <f t="shared" si="27"/>
        <v>206</v>
      </c>
      <c r="C207">
        <f t="shared" si="25"/>
        <v>17.166666666666668</v>
      </c>
      <c r="D207">
        <f>IF(B207="","",VLOOKUP(C207,'Yield Curve Table'!N207:O4207,1,TRUE))</f>
        <v>17.162499999999561</v>
      </c>
      <c r="E207">
        <f>VLOOKUP(C207,'Yield Curve Table'!N207:O4207,2,TRUE)</f>
        <v>2.3334575389464671</v>
      </c>
      <c r="F207">
        <f>IF(B207="","",MATCH(E207,'Yield Curve Table'!O:O,0))</f>
        <v>1375</v>
      </c>
      <c r="G207" cm="1">
        <f t="array" ref="G207">IF(B207="","",INDEX('Yield Curve Table'!N:N,F207+1))</f>
        <v>17.17499999999956</v>
      </c>
      <c r="H207" cm="1">
        <f t="array" ref="H207">IF(B207="","",INDEX('Yield Curve Table'!O:O,'Interest Rate Calculation'!F207+1))</f>
        <v>2.3335989295606492</v>
      </c>
      <c r="I207">
        <f t="shared" si="22"/>
        <v>2.3334575786409637</v>
      </c>
      <c r="J207">
        <f t="shared" si="23"/>
        <v>1</v>
      </c>
      <c r="K207">
        <f t="shared" si="21"/>
        <v>2.3334575786409637</v>
      </c>
      <c r="L207">
        <f t="shared" si="24"/>
        <v>2.3334575786409637</v>
      </c>
      <c r="M207">
        <f t="shared" si="26"/>
        <v>0.20900895934916619</v>
      </c>
    </row>
    <row r="208" spans="2:13" x14ac:dyDescent="0.25">
      <c r="B208">
        <f t="shared" si="27"/>
        <v>207</v>
      </c>
      <c r="C208">
        <f t="shared" si="25"/>
        <v>17.25</v>
      </c>
      <c r="D208">
        <f>IF(B208="","",VLOOKUP(C208,'Yield Curve Table'!N208:O4208,1,TRUE))</f>
        <v>17.249999999999556</v>
      </c>
      <c r="E208">
        <f>VLOOKUP(C208,'Yield Curve Table'!N208:O4208,2,TRUE)</f>
        <v>2.3344451182633001</v>
      </c>
      <c r="F208">
        <f>IF(B208="","",MATCH(E208,'Yield Curve Table'!O:O,0))</f>
        <v>1382</v>
      </c>
      <c r="G208" cm="1">
        <f t="array" ref="G208">IF(B208="","",INDEX('Yield Curve Table'!N:N,F208+1))</f>
        <v>17.262499999999555</v>
      </c>
      <c r="H208" cm="1">
        <f t="array" ref="H208">IF(B208="","",INDEX('Yield Curve Table'!O:O,'Interest Rate Calculation'!F208+1))</f>
        <v>2.3345857919384119</v>
      </c>
      <c r="I208">
        <f t="shared" si="22"/>
        <v>2.3344451182633001</v>
      </c>
      <c r="J208">
        <f t="shared" si="23"/>
        <v>1</v>
      </c>
      <c r="K208">
        <f t="shared" si="21"/>
        <v>2.3344451182633001</v>
      </c>
      <c r="L208">
        <f t="shared" si="24"/>
        <v>2.3344451182633001</v>
      </c>
      <c r="M208">
        <f t="shared" si="26"/>
        <v>0.20908554148293401</v>
      </c>
    </row>
    <row r="209" spans="2:13" x14ac:dyDescent="0.25">
      <c r="B209">
        <f t="shared" si="27"/>
        <v>208</v>
      </c>
      <c r="C209">
        <f t="shared" si="25"/>
        <v>17.333333333333332</v>
      </c>
      <c r="D209">
        <f>IF(B209="","",VLOOKUP(C209,'Yield Curve Table'!N209:O4209,1,TRUE))</f>
        <v>17.324999999999552</v>
      </c>
      <c r="E209">
        <f>VLOOKUP(C209,'Yield Curve Table'!N209:O4209,2,TRUE)</f>
        <v>2.335287635853748</v>
      </c>
      <c r="F209">
        <f>IF(B209="","",MATCH(E209,'Yield Curve Table'!O:O,0))</f>
        <v>1388</v>
      </c>
      <c r="G209" cm="1">
        <f t="array" ref="G209">IF(B209="","",INDEX('Yield Curve Table'!N:N,F209+1))</f>
        <v>17.337499999999551</v>
      </c>
      <c r="H209" cm="1">
        <f t="array" ref="H209">IF(B209="","",INDEX('Yield Curve Table'!O:O,'Interest Rate Calculation'!F209+1))</f>
        <v>2.3354277007714677</v>
      </c>
      <c r="I209">
        <f t="shared" si="22"/>
        <v>2.3352877136561161</v>
      </c>
      <c r="J209">
        <f t="shared" si="23"/>
        <v>1</v>
      </c>
      <c r="K209">
        <f t="shared" si="21"/>
        <v>2.3352877136561161</v>
      </c>
      <c r="L209">
        <f t="shared" si="24"/>
        <v>2.3352877136561161</v>
      </c>
      <c r="M209">
        <f t="shared" si="26"/>
        <v>0.20678641258458086</v>
      </c>
    </row>
    <row r="210" spans="2:13" x14ac:dyDescent="0.25">
      <c r="B210">
        <f t="shared" si="27"/>
        <v>209</v>
      </c>
      <c r="C210">
        <f t="shared" si="25"/>
        <v>17.416666666666668</v>
      </c>
      <c r="D210">
        <f>IF(B210="","",VLOOKUP(C210,'Yield Curve Table'!N210:O4210,1,TRUE))</f>
        <v>17.412499999999547</v>
      </c>
      <c r="E210">
        <f>VLOOKUP(C210,'Yield Curve Table'!N210:O4210,2,TRUE)</f>
        <v>2.3362659754543653</v>
      </c>
      <c r="F210">
        <f>IF(B210="","",MATCH(E210,'Yield Curve Table'!O:O,0))</f>
        <v>1395</v>
      </c>
      <c r="G210" cm="1">
        <f t="array" ref="G210">IF(B210="","",INDEX('Yield Curve Table'!N:N,F210+1))</f>
        <v>17.424999999999546</v>
      </c>
      <c r="H210" cm="1">
        <f t="array" ref="H210">IF(B210="","",INDEX('Yield Curve Table'!O:O,'Interest Rate Calculation'!F210+1))</f>
        <v>2.3364053367807625</v>
      </c>
      <c r="I210">
        <f t="shared" si="22"/>
        <v>2.3362660139381899</v>
      </c>
      <c r="J210">
        <f t="shared" si="23"/>
        <v>1</v>
      </c>
      <c r="K210">
        <f t="shared" si="21"/>
        <v>2.3362660139381899</v>
      </c>
      <c r="L210">
        <f t="shared" si="24"/>
        <v>2.3362660139381899</v>
      </c>
      <c r="M210">
        <f t="shared" si="26"/>
        <v>0.20923818304625641</v>
      </c>
    </row>
    <row r="211" spans="2:13" x14ac:dyDescent="0.25">
      <c r="B211">
        <f t="shared" si="27"/>
        <v>210</v>
      </c>
      <c r="C211">
        <f t="shared" si="25"/>
        <v>17.5</v>
      </c>
      <c r="D211">
        <f>IF(B211="","",VLOOKUP(C211,'Yield Curve Table'!N211:O4211,1,TRUE))</f>
        <v>17.499999999999542</v>
      </c>
      <c r="E211">
        <f>VLOOKUP(C211,'Yield Curve Table'!N211:O4211,2,TRUE)</f>
        <v>2.3372394110764976</v>
      </c>
      <c r="F211">
        <f>IF(B211="","",MATCH(E211,'Yield Curve Table'!O:O,0))</f>
        <v>1402</v>
      </c>
      <c r="G211" cm="1">
        <f t="array" ref="G211">IF(B211="","",INDEX('Yield Curve Table'!N:N,F211+1))</f>
        <v>17.512499999999541</v>
      </c>
      <c r="H211" cm="1">
        <f t="array" ref="H211">IF(B211="","",INDEX('Yield Curve Table'!O:O,'Interest Rate Calculation'!F211+1))</f>
        <v>2.337378075844974</v>
      </c>
      <c r="I211">
        <f t="shared" si="22"/>
        <v>2.3372394110764976</v>
      </c>
      <c r="J211">
        <f t="shared" si="23"/>
        <v>1</v>
      </c>
      <c r="K211">
        <f t="shared" si="21"/>
        <v>2.3372394110764976</v>
      </c>
      <c r="L211">
        <f t="shared" si="24"/>
        <v>2.3372394110764976</v>
      </c>
      <c r="M211">
        <f t="shared" si="26"/>
        <v>0.20931366389387307</v>
      </c>
    </row>
    <row r="212" spans="2:13" x14ac:dyDescent="0.25">
      <c r="B212">
        <f t="shared" si="27"/>
        <v>211</v>
      </c>
      <c r="C212">
        <f t="shared" si="25"/>
        <v>17.583333333333332</v>
      </c>
      <c r="D212">
        <f>IF(B212="","",VLOOKUP(C212,'Yield Curve Table'!N212:O4212,1,TRUE))</f>
        <v>17.574999999999537</v>
      </c>
      <c r="E212">
        <f>VLOOKUP(C212,'Yield Curve Table'!N212:O4212,2,TRUE)</f>
        <v>2.3380699184006994</v>
      </c>
      <c r="F212">
        <f>IF(B212="","",MATCH(E212,'Yield Curve Table'!O:O,0))</f>
        <v>1408</v>
      </c>
      <c r="G212" cm="1">
        <f t="array" ref="G212">IF(B212="","",INDEX('Yield Curve Table'!N:N,F212+1))</f>
        <v>17.587499999999537</v>
      </c>
      <c r="H212" cm="1">
        <f t="array" ref="H212">IF(B212="","",INDEX('Yield Curve Table'!O:O,'Interest Rate Calculation'!F212+1))</f>
        <v>2.3382079916379412</v>
      </c>
      <c r="I212">
        <f t="shared" si="22"/>
        <v>2.3380699938533755</v>
      </c>
      <c r="J212">
        <f t="shared" si="23"/>
        <v>1</v>
      </c>
      <c r="K212">
        <f t="shared" si="21"/>
        <v>2.3380699938533755</v>
      </c>
      <c r="L212">
        <f t="shared" si="24"/>
        <v>2.3380699938533755</v>
      </c>
      <c r="M212">
        <f t="shared" si="26"/>
        <v>0.20701347536182801</v>
      </c>
    </row>
    <row r="213" spans="2:13" x14ac:dyDescent="0.25">
      <c r="B213">
        <f t="shared" si="27"/>
        <v>212</v>
      </c>
      <c r="C213">
        <f t="shared" si="25"/>
        <v>17.666666666666668</v>
      </c>
      <c r="D213">
        <f>IF(B213="","",VLOOKUP(C213,'Yield Curve Table'!N213:O4213,1,TRUE))</f>
        <v>17.662499999999532</v>
      </c>
      <c r="E213">
        <f>VLOOKUP(C213,'Yield Curve Table'!N213:O4213,2,TRUE)</f>
        <v>2.3390343758636623</v>
      </c>
      <c r="F213">
        <f>IF(B213="","",MATCH(E213,'Yield Curve Table'!O:O,0))</f>
        <v>1415</v>
      </c>
      <c r="G213" cm="1">
        <f t="array" ref="G213">IF(B213="","",INDEX('Yield Curve Table'!N:N,F213+1))</f>
        <v>17.674999999999532</v>
      </c>
      <c r="H213" cm="1">
        <f t="array" ref="H213">IF(B213="","",INDEX('Yield Curve Table'!O:O,'Interest Rate Calculation'!F213+1))</f>
        <v>2.3391717653281829</v>
      </c>
      <c r="I213">
        <f t="shared" si="22"/>
        <v>2.3390344131913476</v>
      </c>
      <c r="J213">
        <f t="shared" si="23"/>
        <v>1</v>
      </c>
      <c r="K213">
        <f t="shared" si="21"/>
        <v>2.3390344131913476</v>
      </c>
      <c r="L213">
        <f t="shared" si="24"/>
        <v>2.3390344131913476</v>
      </c>
      <c r="M213">
        <f t="shared" si="26"/>
        <v>0.20946412620863608</v>
      </c>
    </row>
    <row r="214" spans="2:13" x14ac:dyDescent="0.25">
      <c r="B214">
        <f t="shared" si="27"/>
        <v>213</v>
      </c>
      <c r="C214">
        <f t="shared" si="25"/>
        <v>17.75</v>
      </c>
      <c r="D214">
        <f>IF(B214="","",VLOOKUP(C214,'Yield Curve Table'!N214:O4214,1,TRUE))</f>
        <v>17.749999999999527</v>
      </c>
      <c r="E214">
        <f>VLOOKUP(C214,'Yield Curve Table'!N214:O4214,2,TRUE)</f>
        <v>2.3399940671919355</v>
      </c>
      <c r="F214">
        <f>IF(B214="","",MATCH(E214,'Yield Curve Table'!O:O,0))</f>
        <v>1422</v>
      </c>
      <c r="G214" cm="1">
        <f t="array" ref="G214">IF(B214="","",INDEX('Yield Curve Table'!N:N,F214+1))</f>
        <v>17.762499999999527</v>
      </c>
      <c r="H214" cm="1">
        <f t="array" ref="H214">IF(B214="","",INDEX('Yield Curve Table'!O:O,'Interest Rate Calculation'!F214+1))</f>
        <v>2.3401307796227839</v>
      </c>
      <c r="I214">
        <f t="shared" si="22"/>
        <v>2.3399940671919355</v>
      </c>
      <c r="J214">
        <f t="shared" si="23"/>
        <v>1</v>
      </c>
      <c r="K214">
        <f t="shared" si="21"/>
        <v>2.3399940671919355</v>
      </c>
      <c r="L214">
        <f t="shared" si="24"/>
        <v>2.3399940671919355</v>
      </c>
      <c r="M214">
        <f t="shared" si="26"/>
        <v>0.20953853696992208</v>
      </c>
    </row>
    <row r="215" spans="2:13" x14ac:dyDescent="0.25">
      <c r="B215">
        <f t="shared" si="27"/>
        <v>214</v>
      </c>
      <c r="C215">
        <f t="shared" si="25"/>
        <v>17.833333333333332</v>
      </c>
      <c r="D215">
        <f>IF(B215="","",VLOOKUP(C215,'Yield Curve Table'!N215:O4215,1,TRUE))</f>
        <v>17.824999999999523</v>
      </c>
      <c r="E215">
        <f>VLOOKUP(C215,'Yield Curve Table'!N215:O4215,2,TRUE)</f>
        <v>2.340812901855525</v>
      </c>
      <c r="F215">
        <f>IF(B215="","",MATCH(E215,'Yield Curve Table'!O:O,0))</f>
        <v>1428</v>
      </c>
      <c r="G215" cm="1">
        <f t="array" ref="G215">IF(B215="","",INDEX('Yield Curve Table'!N:N,F215+1))</f>
        <v>17.837499999999523</v>
      </c>
      <c r="H215" cm="1">
        <f t="array" ref="H215">IF(B215="","",INDEX('Yield Curve Table'!O:O,'Interest Rate Calculation'!F215+1))</f>
        <v>2.3409490392603289</v>
      </c>
      <c r="I215">
        <f t="shared" si="22"/>
        <v>2.3408129750633253</v>
      </c>
      <c r="J215">
        <f t="shared" si="23"/>
        <v>1</v>
      </c>
      <c r="K215">
        <f t="shared" si="21"/>
        <v>2.3408129750633253</v>
      </c>
      <c r="L215">
        <f t="shared" si="24"/>
        <v>2.3408129750633253</v>
      </c>
      <c r="M215">
        <f t="shared" si="26"/>
        <v>0.20723731962983827</v>
      </c>
    </row>
    <row r="216" spans="2:13" x14ac:dyDescent="0.25">
      <c r="B216">
        <f t="shared" si="27"/>
        <v>215</v>
      </c>
      <c r="C216">
        <f t="shared" si="25"/>
        <v>17.916666666666668</v>
      </c>
      <c r="D216">
        <f>IF(B216="","",VLOOKUP(C216,'Yield Curve Table'!N216:O4216,1,TRUE))</f>
        <v>17.912499999999518</v>
      </c>
      <c r="E216">
        <f>VLOOKUP(C216,'Yield Curve Table'!N216:O4216,2,TRUE)</f>
        <v>2.3417638656305582</v>
      </c>
      <c r="F216">
        <f>IF(B216="","",MATCH(E216,'Yield Curve Table'!O:O,0))</f>
        <v>1435</v>
      </c>
      <c r="G216" cm="1">
        <f t="array" ref="G216">IF(B216="","",INDEX('Yield Curve Table'!N:N,F216+1))</f>
        <v>17.924999999999518</v>
      </c>
      <c r="H216" cm="1">
        <f t="array" ref="H216">IF(B216="","",INDEX('Yield Curve Table'!O:O,'Interest Rate Calculation'!F216+1))</f>
        <v>2.3418993382555149</v>
      </c>
      <c r="I216">
        <f t="shared" si="22"/>
        <v>2.3417639018534109</v>
      </c>
      <c r="J216">
        <f t="shared" si="23"/>
        <v>1</v>
      </c>
      <c r="K216">
        <f t="shared" si="21"/>
        <v>2.3417639018534109</v>
      </c>
      <c r="L216">
        <f t="shared" si="24"/>
        <v>2.3417639018534109</v>
      </c>
      <c r="M216">
        <f t="shared" si="26"/>
        <v>0.20968688133558011</v>
      </c>
    </row>
    <row r="217" spans="2:13" x14ac:dyDescent="0.25">
      <c r="B217">
        <f t="shared" si="27"/>
        <v>216</v>
      </c>
      <c r="C217">
        <f t="shared" si="25"/>
        <v>18</v>
      </c>
      <c r="D217">
        <f>IF(B217="","",VLOOKUP(C217,'Yield Curve Table'!N217:O4217,1,TRUE))</f>
        <v>17.999999999999513</v>
      </c>
      <c r="E217">
        <f>VLOOKUP(C217,'Yield Curve Table'!N217:O4217,2,TRUE)</f>
        <v>2.3427101953834302</v>
      </c>
      <c r="F217">
        <f>IF(B217="","",MATCH(E217,'Yield Curve Table'!O:O,0))</f>
        <v>1442</v>
      </c>
      <c r="G217" cm="1">
        <f t="array" ref="G217">IF(B217="","",INDEX('Yield Curve Table'!N:N,F217+1))</f>
        <v>18.012499999999513</v>
      </c>
      <c r="H217" cm="1">
        <f t="array" ref="H217">IF(B217="","",INDEX('Yield Curve Table'!O:O,'Interest Rate Calculation'!F217+1))</f>
        <v>2.3428450096894342</v>
      </c>
      <c r="I217">
        <f t="shared" si="22"/>
        <v>2.3427101953834302</v>
      </c>
      <c r="J217">
        <f t="shared" si="23"/>
        <v>1</v>
      </c>
      <c r="K217">
        <f t="shared" si="21"/>
        <v>2.3427101953834302</v>
      </c>
      <c r="L217">
        <f t="shared" si="24"/>
        <v>2.3427101953834302</v>
      </c>
      <c r="M217">
        <f t="shared" si="26"/>
        <v>0.20976025190315717</v>
      </c>
    </row>
    <row r="218" spans="2:13" x14ac:dyDescent="0.25">
      <c r="B218">
        <f t="shared" si="27"/>
        <v>217</v>
      </c>
      <c r="C218">
        <f t="shared" si="25"/>
        <v>18.083333333333332</v>
      </c>
      <c r="D218">
        <f>IF(B218="","",VLOOKUP(C218,'Yield Curve Table'!N218:O4218,1,TRUE))</f>
        <v>18.074999999999509</v>
      </c>
      <c r="E218">
        <f>VLOOKUP(C218,'Yield Curve Table'!N218:O4218,2,TRUE)</f>
        <v>2.3435176809543004</v>
      </c>
      <c r="F218">
        <f>IF(B218="","",MATCH(E218,'Yield Curve Table'!O:O,0))</f>
        <v>1448</v>
      </c>
      <c r="G218" cm="1">
        <f t="array" ref="G218">IF(B218="","",INDEX('Yield Curve Table'!N:N,F218+1))</f>
        <v>18.087499999999508</v>
      </c>
      <c r="H218" cm="1">
        <f t="array" ref="H218">IF(B218="","",INDEX('Yield Curve Table'!O:O,'Interest Rate Calculation'!F218+1))</f>
        <v>2.3436519360581611</v>
      </c>
      <c r="I218">
        <f t="shared" si="22"/>
        <v>2.3435177520158978</v>
      </c>
      <c r="J218">
        <f t="shared" si="23"/>
        <v>1</v>
      </c>
      <c r="K218">
        <f t="shared" si="21"/>
        <v>2.3435177520158978</v>
      </c>
      <c r="L218">
        <f t="shared" si="24"/>
        <v>2.3435177520158978</v>
      </c>
      <c r="M218">
        <f t="shared" si="26"/>
        <v>0.20745803527810747</v>
      </c>
    </row>
    <row r="219" spans="2:13" x14ac:dyDescent="0.25">
      <c r="B219">
        <f t="shared" si="27"/>
        <v>218</v>
      </c>
      <c r="C219">
        <f t="shared" si="25"/>
        <v>18.166666666666668</v>
      </c>
      <c r="D219">
        <f>IF(B219="","",VLOOKUP(C219,'Yield Curve Table'!N219:O4219,1,TRUE))</f>
        <v>18.162499999999504</v>
      </c>
      <c r="E219">
        <f>VLOOKUP(C219,'Yield Curve Table'!N219:O4219,2,TRUE)</f>
        <v>2.3444555234116757</v>
      </c>
      <c r="F219">
        <f>IF(B219="","",MATCH(E219,'Yield Curve Table'!O:O,0))</f>
        <v>1455</v>
      </c>
      <c r="G219" cm="1">
        <f t="array" ref="G219">IF(B219="","",INDEX('Yield Curve Table'!N:N,F219+1))</f>
        <v>18.174999999999503</v>
      </c>
      <c r="H219" cm="1">
        <f t="array" ref="H219">IF(B219="","",INDEX('Yield Curve Table'!O:O,'Interest Rate Calculation'!F219+1))</f>
        <v>2.3445891319480778</v>
      </c>
      <c r="I219">
        <f t="shared" si="22"/>
        <v>2.3444555585780109</v>
      </c>
      <c r="J219">
        <f t="shared" si="23"/>
        <v>1</v>
      </c>
      <c r="K219">
        <f t="shared" si="21"/>
        <v>2.3444555585780109</v>
      </c>
      <c r="L219">
        <f t="shared" si="24"/>
        <v>2.3444555585780109</v>
      </c>
      <c r="M219">
        <f t="shared" si="26"/>
        <v>0.20990653706920437</v>
      </c>
    </row>
    <row r="220" spans="2:13" x14ac:dyDescent="0.25">
      <c r="B220">
        <f t="shared" si="27"/>
        <v>219</v>
      </c>
      <c r="C220">
        <f t="shared" si="25"/>
        <v>18.25</v>
      </c>
      <c r="D220">
        <f>IF(B220="","",VLOOKUP(C220,'Yield Curve Table'!N220:O4220,1,TRUE))</f>
        <v>18.249999999999499</v>
      </c>
      <c r="E220">
        <f>VLOOKUP(C220,'Yield Curve Table'!N220:O4220,2,TRUE)</f>
        <v>2.3453888585415297</v>
      </c>
      <c r="F220">
        <f>IF(B220="","",MATCH(E220,'Yield Curve Table'!O:O,0))</f>
        <v>1462</v>
      </c>
      <c r="G220" cm="1">
        <f t="array" ref="G220">IF(B220="","",INDEX('Yield Curve Table'!N:N,F220+1))</f>
        <v>18.262499999999498</v>
      </c>
      <c r="H220" cm="1">
        <f t="array" ref="H220">IF(B220="","",INDEX('Yield Curve Table'!O:O,'Interest Rate Calculation'!F220+1))</f>
        <v>2.3455218267083131</v>
      </c>
      <c r="I220">
        <f t="shared" si="22"/>
        <v>2.3453888585415297</v>
      </c>
      <c r="J220">
        <f t="shared" si="23"/>
        <v>1</v>
      </c>
      <c r="K220">
        <f t="shared" si="21"/>
        <v>2.3453888585415297</v>
      </c>
      <c r="L220">
        <f t="shared" si="24"/>
        <v>2.3453888585415297</v>
      </c>
      <c r="M220">
        <f t="shared" si="26"/>
        <v>0.2099788961007043</v>
      </c>
    </row>
    <row r="221" spans="2:13" x14ac:dyDescent="0.25">
      <c r="B221">
        <f t="shared" si="27"/>
        <v>220</v>
      </c>
      <c r="C221">
        <f t="shared" si="25"/>
        <v>18.333333333333332</v>
      </c>
      <c r="D221">
        <f>IF(B221="","",VLOOKUP(C221,'Yield Curve Table'!N221:O4221,1,TRUE))</f>
        <v>18.324999999999495</v>
      </c>
      <c r="E221">
        <f>VLOOKUP(C221,'Yield Curve Table'!N221:O4221,2,TRUE)</f>
        <v>2.3461853053174559</v>
      </c>
      <c r="F221">
        <f>IF(B221="","",MATCH(E221,'Yield Curve Table'!O:O,0))</f>
        <v>1468</v>
      </c>
      <c r="G221" cm="1">
        <f t="array" ref="G221">IF(B221="","",INDEX('Yield Curve Table'!N:N,F221+1))</f>
        <v>18.337499999999494</v>
      </c>
      <c r="H221" cm="1">
        <f t="array" ref="H221">IF(B221="","",INDEX('Yield Curve Table'!O:O,'Interest Rate Calculation'!F221+1))</f>
        <v>2.3463177294616941</v>
      </c>
      <c r="I221">
        <f t="shared" si="22"/>
        <v>2.3461853743258243</v>
      </c>
      <c r="J221">
        <f t="shared" si="23"/>
        <v>1</v>
      </c>
      <c r="K221">
        <f t="shared" si="21"/>
        <v>2.3461853743258243</v>
      </c>
      <c r="L221">
        <f t="shared" si="24"/>
        <v>2.3461853743258243</v>
      </c>
      <c r="M221">
        <f t="shared" si="26"/>
        <v>0.20767570848476691</v>
      </c>
    </row>
    <row r="222" spans="2:13" x14ac:dyDescent="0.25">
      <c r="B222">
        <f t="shared" si="27"/>
        <v>221</v>
      </c>
      <c r="C222">
        <f t="shared" si="25"/>
        <v>18.416666666666668</v>
      </c>
      <c r="D222">
        <f>IF(B222="","",VLOOKUP(C222,'Yield Curve Table'!N222:O4222,1,TRUE))</f>
        <v>18.41249999999949</v>
      </c>
      <c r="E222">
        <f>VLOOKUP(C222,'Yield Curve Table'!N222:O4222,2,TRUE)</f>
        <v>2.3471103836233698</v>
      </c>
      <c r="F222">
        <f>IF(B222="","",MATCH(E222,'Yield Curve Table'!O:O,0))</f>
        <v>1475</v>
      </c>
      <c r="G222" cm="1">
        <f t="array" ref="G222">IF(B222="","",INDEX('Yield Curve Table'!N:N,F222+1))</f>
        <v>18.424999999999489</v>
      </c>
      <c r="H222" cm="1">
        <f t="array" ref="H222">IF(B222="","",INDEX('Yield Curve Table'!O:O,'Interest Rate Calculation'!F222+1))</f>
        <v>2.3472421786742377</v>
      </c>
      <c r="I222">
        <f t="shared" si="22"/>
        <v>2.3471104177787261</v>
      </c>
      <c r="J222">
        <f t="shared" si="23"/>
        <v>1</v>
      </c>
      <c r="K222">
        <f t="shared" si="21"/>
        <v>2.3471104177787261</v>
      </c>
      <c r="L222">
        <f t="shared" si="24"/>
        <v>2.3471104177787261</v>
      </c>
      <c r="M222">
        <f t="shared" si="26"/>
        <v>0.21012317840638506</v>
      </c>
    </row>
    <row r="223" spans="2:13" x14ac:dyDescent="0.25">
      <c r="B223">
        <f t="shared" si="27"/>
        <v>222</v>
      </c>
      <c r="C223">
        <f t="shared" si="25"/>
        <v>18.5</v>
      </c>
      <c r="D223">
        <f>IF(B223="","",VLOOKUP(C223,'Yield Curve Table'!N223:O4223,1,TRUE))</f>
        <v>18.499999999999485</v>
      </c>
      <c r="E223">
        <f>VLOOKUP(C223,'Yield Curve Table'!N223:O4223,2,TRUE)</f>
        <v>2.3480310761707619</v>
      </c>
      <c r="F223">
        <f>IF(B223="","",MATCH(E223,'Yield Curve Table'!O:O,0))</f>
        <v>1482</v>
      </c>
      <c r="G223" cm="1">
        <f t="array" ref="G223">IF(B223="","",INDEX('Yield Curve Table'!N:N,F223+1))</f>
        <v>18.512499999999484</v>
      </c>
      <c r="H223" cm="1">
        <f t="array" ref="H223">IF(B223="","",INDEX('Yield Curve Table'!O:O,'Interest Rate Calculation'!F223+1))</f>
        <v>2.3481622480771334</v>
      </c>
      <c r="I223">
        <f t="shared" si="22"/>
        <v>2.3480310761707619</v>
      </c>
      <c r="J223">
        <f t="shared" si="23"/>
        <v>1</v>
      </c>
      <c r="K223">
        <f t="shared" si="21"/>
        <v>2.3480310761707619</v>
      </c>
      <c r="L223">
        <f t="shared" si="24"/>
        <v>2.3480310761707619</v>
      </c>
      <c r="M223">
        <f t="shared" si="26"/>
        <v>0.21019455339208459</v>
      </c>
    </row>
    <row r="224" spans="2:13" x14ac:dyDescent="0.25">
      <c r="B224">
        <f t="shared" si="27"/>
        <v>223</v>
      </c>
      <c r="C224">
        <f t="shared" si="25"/>
        <v>18.583333333333332</v>
      </c>
      <c r="D224">
        <f>IF(B224="","",VLOOKUP(C224,'Yield Curve Table'!N224:O4224,1,TRUE))</f>
        <v>18.574999999999481</v>
      </c>
      <c r="E224">
        <f>VLOOKUP(C224,'Yield Curve Table'!N224:O4224,2,TRUE)</f>
        <v>2.3488167818952572</v>
      </c>
      <c r="F224">
        <f>IF(B224="","",MATCH(E224,'Yield Curve Table'!O:O,0))</f>
        <v>1488</v>
      </c>
      <c r="G224" cm="1">
        <f t="array" ref="G224">IF(B224="","",INDEX('Yield Curve Table'!N:N,F224+1))</f>
        <v>18.58749999999948</v>
      </c>
      <c r="H224" cm="1">
        <f t="array" ref="H224">IF(B224="","",INDEX('Yield Curve Table'!O:O,'Interest Rate Calculation'!F224+1))</f>
        <v>2.3489474243488893</v>
      </c>
      <c r="I224">
        <f t="shared" si="22"/>
        <v>2.348816848938077</v>
      </c>
      <c r="J224">
        <f t="shared" si="23"/>
        <v>1</v>
      </c>
      <c r="K224">
        <f t="shared" si="21"/>
        <v>2.348816848938077</v>
      </c>
      <c r="L224">
        <f t="shared" si="24"/>
        <v>2.348816848938077</v>
      </c>
      <c r="M224">
        <f t="shared" si="26"/>
        <v>0.20789042191438067</v>
      </c>
    </row>
    <row r="225" spans="2:13" x14ac:dyDescent="0.25">
      <c r="B225">
        <f t="shared" si="27"/>
        <v>224</v>
      </c>
      <c r="C225">
        <f t="shared" si="25"/>
        <v>18.666666666666668</v>
      </c>
      <c r="D225">
        <f>IF(B225="","",VLOOKUP(C225,'Yield Curve Table'!N225:O4225,1,TRUE))</f>
        <v>18.662499999999476</v>
      </c>
      <c r="E225">
        <f>VLOOKUP(C225,'Yield Curve Table'!N225:O4225,2,TRUE)</f>
        <v>2.3497294388284375</v>
      </c>
      <c r="F225">
        <f>IF(B225="","",MATCH(E225,'Yield Curve Table'!O:O,0))</f>
        <v>1495</v>
      </c>
      <c r="G225" cm="1">
        <f t="array" ref="G225">IF(B225="","",INDEX('Yield Curve Table'!N:N,F225+1))</f>
        <v>18.674999999999475</v>
      </c>
      <c r="H225" cm="1">
        <f t="array" ref="H225">IF(B225="","",INDEX('Yield Curve Table'!O:O,'Interest Rate Calculation'!F225+1))</f>
        <v>2.3498594689638614</v>
      </c>
      <c r="I225">
        <f t="shared" si="22"/>
        <v>2.3497294720157731</v>
      </c>
      <c r="J225">
        <f t="shared" si="23"/>
        <v>1</v>
      </c>
      <c r="K225">
        <f t="shared" si="21"/>
        <v>2.3497294720157731</v>
      </c>
      <c r="L225">
        <f t="shared" si="24"/>
        <v>2.3497294720157731</v>
      </c>
      <c r="M225">
        <f t="shared" si="26"/>
        <v>0.21033688689562346</v>
      </c>
    </row>
    <row r="226" spans="2:13" x14ac:dyDescent="0.25">
      <c r="B226">
        <f t="shared" si="27"/>
        <v>225</v>
      </c>
      <c r="C226">
        <f t="shared" si="25"/>
        <v>18.75</v>
      </c>
      <c r="D226">
        <f>IF(B226="","",VLOOKUP(C226,'Yield Curve Table'!N226:O4226,1,TRUE))</f>
        <v>18.749999999999471</v>
      </c>
      <c r="E226">
        <f>VLOOKUP(C226,'Yield Curve Table'!N226:O4226,2,TRUE)</f>
        <v>2.3506378267192636</v>
      </c>
      <c r="F226">
        <f>IF(B226="","",MATCH(E226,'Yield Curve Table'!O:O,0))</f>
        <v>1502</v>
      </c>
      <c r="G226" cm="1">
        <f t="array" ref="G226">IF(B226="","",INDEX('Yield Curve Table'!N:N,F226+1))</f>
        <v>18.76249999999947</v>
      </c>
      <c r="H226" cm="1">
        <f t="array" ref="H226">IF(B226="","",INDEX('Yield Curve Table'!O:O,'Interest Rate Calculation'!F226+1))</f>
        <v>2.3507672502495449</v>
      </c>
      <c r="I226">
        <f t="shared" si="22"/>
        <v>2.3506378267192636</v>
      </c>
      <c r="J226">
        <f t="shared" si="23"/>
        <v>1</v>
      </c>
      <c r="K226">
        <f t="shared" si="21"/>
        <v>2.3506378267192636</v>
      </c>
      <c r="L226">
        <f t="shared" si="24"/>
        <v>2.3506378267192636</v>
      </c>
      <c r="M226">
        <f t="shared" si="26"/>
        <v>0.21040730422037246</v>
      </c>
    </row>
    <row r="227" spans="2:13" x14ac:dyDescent="0.25">
      <c r="B227">
        <f t="shared" si="27"/>
        <v>226</v>
      </c>
      <c r="C227">
        <f t="shared" si="25"/>
        <v>18.833333333333332</v>
      </c>
      <c r="D227">
        <f>IF(B227="","",VLOOKUP(C227,'Yield Curve Table'!N227:O4227,1,TRUE))</f>
        <v>18.824999999999466</v>
      </c>
      <c r="E227">
        <f>VLOOKUP(C227,'Yield Curve Table'!N227:O4227,2,TRUE)</f>
        <v>2.3514130772498074</v>
      </c>
      <c r="F227">
        <f>IF(B227="","",MATCH(E227,'Yield Curve Table'!O:O,0))</f>
        <v>1508</v>
      </c>
      <c r="G227" cm="1">
        <f t="array" ref="G227">IF(B227="","",INDEX('Yield Curve Table'!N:N,F227+1))</f>
        <v>18.837499999999466</v>
      </c>
      <c r="H227" cm="1">
        <f t="array" ref="H227">IF(B227="","",INDEX('Yield Curve Table'!O:O,'Interest Rate Calculation'!F227+1))</f>
        <v>2.3515419853195922</v>
      </c>
      <c r="I227">
        <f t="shared" si="22"/>
        <v>2.3514131424098372</v>
      </c>
      <c r="J227">
        <f t="shared" si="23"/>
        <v>1</v>
      </c>
      <c r="K227">
        <f t="shared" si="21"/>
        <v>2.3514131424098372</v>
      </c>
      <c r="L227">
        <f t="shared" si="24"/>
        <v>2.3514131424098372</v>
      </c>
      <c r="M227">
        <f t="shared" si="26"/>
        <v>0.20810225491030288</v>
      </c>
    </row>
    <row r="228" spans="2:13" x14ac:dyDescent="0.25">
      <c r="B228">
        <f t="shared" si="27"/>
        <v>227</v>
      </c>
      <c r="C228">
        <f t="shared" si="25"/>
        <v>18.916666666666668</v>
      </c>
      <c r="D228">
        <f>IF(B228="","",VLOOKUP(C228,'Yield Curve Table'!N228:O4228,1,TRUE))</f>
        <v>18.912499999999461</v>
      </c>
      <c r="E228">
        <f>VLOOKUP(C228,'Yield Curve Table'!N228:O4228,2,TRUE)</f>
        <v>2.3523136419640256</v>
      </c>
      <c r="F228">
        <f>IF(B228="","",MATCH(E228,'Yield Curve Table'!O:O,0))</f>
        <v>1515</v>
      </c>
      <c r="G228" cm="1">
        <f t="array" ref="G228">IF(B228="","",INDEX('Yield Curve Table'!N:N,F228+1))</f>
        <v>18.924999999999461</v>
      </c>
      <c r="H228" cm="1">
        <f t="array" ref="H228">IF(B228="","",INDEX('Yield Curve Table'!O:O,'Interest Rate Calculation'!F228+1))</f>
        <v>2.3524419538286208</v>
      </c>
      <c r="I228">
        <f t="shared" si="22"/>
        <v>2.3523136742238995</v>
      </c>
      <c r="J228">
        <f t="shared" si="23"/>
        <v>1</v>
      </c>
      <c r="K228">
        <f t="shared" si="21"/>
        <v>2.3523136742238995</v>
      </c>
      <c r="L228">
        <f t="shared" si="24"/>
        <v>2.3523136742238995</v>
      </c>
      <c r="M228">
        <f t="shared" si="26"/>
        <v>0.21054774082214234</v>
      </c>
    </row>
    <row r="229" spans="2:13" x14ac:dyDescent="0.25">
      <c r="B229">
        <f t="shared" si="27"/>
        <v>228</v>
      </c>
      <c r="C229">
        <f t="shared" si="25"/>
        <v>19</v>
      </c>
      <c r="D229">
        <f>IF(B229="","",VLOOKUP(C229,'Yield Curve Table'!N229:O4229,1,TRUE))</f>
        <v>18.999999999999456</v>
      </c>
      <c r="E229">
        <f>VLOOKUP(C229,'Yield Curve Table'!N229:O4229,2,TRUE)</f>
        <v>2.3532100497541171</v>
      </c>
      <c r="F229">
        <f>IF(B229="","",MATCH(E229,'Yield Curve Table'!O:O,0))</f>
        <v>1522</v>
      </c>
      <c r="G229" cm="1">
        <f t="array" ref="G229">IF(B229="","",INDEX('Yield Curve Table'!N:N,F229+1))</f>
        <v>19.012499999999456</v>
      </c>
      <c r="H229" cm="1">
        <f t="array" ref="H229">IF(B229="","",INDEX('Yield Curve Table'!O:O,'Interest Rate Calculation'!F229+1))</f>
        <v>2.3533377709030816</v>
      </c>
      <c r="I229">
        <f t="shared" si="22"/>
        <v>2.3532100497541171</v>
      </c>
      <c r="J229">
        <f t="shared" si="23"/>
        <v>1</v>
      </c>
      <c r="K229">
        <f t="shared" si="21"/>
        <v>2.3532100497541171</v>
      </c>
      <c r="L229">
        <f t="shared" si="24"/>
        <v>2.3532100497541171</v>
      </c>
      <c r="M229">
        <f t="shared" si="26"/>
        <v>0.21061722582229603</v>
      </c>
    </row>
    <row r="230" spans="2:13" x14ac:dyDescent="0.25">
      <c r="B230">
        <f t="shared" si="27"/>
        <v>229</v>
      </c>
      <c r="C230">
        <f t="shared" si="25"/>
        <v>19.083333333333332</v>
      </c>
      <c r="D230">
        <f>IF(B230="","",VLOOKUP(C230,'Yield Curve Table'!N230:O4230,1,TRUE))</f>
        <v>19.074999999999452</v>
      </c>
      <c r="E230">
        <f>VLOOKUP(C230,'Yield Curve Table'!N230:O4230,2,TRUE)</f>
        <v>2.3539751196865097</v>
      </c>
      <c r="F230">
        <f>IF(B230="","",MATCH(E230,'Yield Curve Table'!O:O,0))</f>
        <v>1528</v>
      </c>
      <c r="G230" cm="1">
        <f t="array" ref="G230">IF(B230="","",INDEX('Yield Curve Table'!N:N,F230+1))</f>
        <v>19.087499999999451</v>
      </c>
      <c r="H230" cm="1">
        <f t="array" ref="H230">IF(B230="","",INDEX('Yield Curve Table'!O:O,'Interest Rate Calculation'!F230+1))</f>
        <v>2.3541023388197853</v>
      </c>
      <c r="I230">
        <f t="shared" si="22"/>
        <v>2.3539751830419267</v>
      </c>
      <c r="J230">
        <f t="shared" si="23"/>
        <v>1</v>
      </c>
      <c r="K230">
        <f t="shared" si="21"/>
        <v>2.3539751830419267</v>
      </c>
      <c r="L230">
        <f t="shared" si="24"/>
        <v>2.3539751830419267</v>
      </c>
      <c r="M230">
        <f t="shared" si="26"/>
        <v>0.20831128366907148</v>
      </c>
    </row>
    <row r="231" spans="2:13" x14ac:dyDescent="0.25">
      <c r="B231">
        <f t="shared" si="27"/>
        <v>230</v>
      </c>
      <c r="C231">
        <f t="shared" si="25"/>
        <v>19.166666666666668</v>
      </c>
      <c r="D231">
        <f>IF(B231="","",VLOOKUP(C231,'Yield Curve Table'!N231:O4231,1,TRUE))</f>
        <v>19.162499999999447</v>
      </c>
      <c r="E231">
        <f>VLOOKUP(C231,'Yield Curve Table'!N231:O4231,2,TRUE)</f>
        <v>2.354863908423233</v>
      </c>
      <c r="F231">
        <f>IF(B231="","",MATCH(E231,'Yield Curve Table'!O:O,0))</f>
        <v>1535</v>
      </c>
      <c r="G231" cm="1">
        <f t="array" ref="G231">IF(B231="","",INDEX('Yield Curve Table'!N:N,F231+1))</f>
        <v>19.174999999999446</v>
      </c>
      <c r="H231" cm="1">
        <f t="array" ref="H231">IF(B231="","",INDEX('Yield Curve Table'!O:O,'Interest Rate Calculation'!F231+1))</f>
        <v>2.3549905468365893</v>
      </c>
      <c r="I231">
        <f t="shared" si="22"/>
        <v>2.3548639397939692</v>
      </c>
      <c r="J231">
        <f t="shared" si="23"/>
        <v>1</v>
      </c>
      <c r="K231">
        <f t="shared" si="21"/>
        <v>2.3548639397939692</v>
      </c>
      <c r="L231">
        <f t="shared" si="24"/>
        <v>2.3548639397939692</v>
      </c>
      <c r="M231">
        <f t="shared" si="26"/>
        <v>0.21075581537661758</v>
      </c>
    </row>
    <row r="232" spans="2:13" x14ac:dyDescent="0.25">
      <c r="B232">
        <f t="shared" si="27"/>
        <v>231</v>
      </c>
      <c r="C232">
        <f t="shared" si="25"/>
        <v>19.25</v>
      </c>
      <c r="D232">
        <f>IF(B232="","",VLOOKUP(C232,'Yield Curve Table'!N232:O4232,1,TRUE))</f>
        <v>19.249999999999442</v>
      </c>
      <c r="E232">
        <f>VLOOKUP(C232,'Yield Curve Table'!N232:O4232,2,TRUE)</f>
        <v>2.3557486479944973</v>
      </c>
      <c r="F232">
        <f>IF(B232="","",MATCH(E232,'Yield Curve Table'!O:O,0))</f>
        <v>1542</v>
      </c>
      <c r="G232" cm="1">
        <f t="array" ref="G232">IF(B232="","",INDEX('Yield Curve Table'!N:N,F232+1))</f>
        <v>19.262499999999442</v>
      </c>
      <c r="H232" cm="1">
        <f t="array" ref="H232">IF(B232="","",INDEX('Yield Curve Table'!O:O,'Interest Rate Calculation'!F232+1))</f>
        <v>2.3558747109654932</v>
      </c>
      <c r="I232">
        <f t="shared" si="22"/>
        <v>2.3557486479944973</v>
      </c>
      <c r="J232">
        <f t="shared" si="23"/>
        <v>1</v>
      </c>
      <c r="K232">
        <f t="shared" si="21"/>
        <v>2.3557486479944973</v>
      </c>
      <c r="L232">
        <f t="shared" si="24"/>
        <v>2.3557486479944973</v>
      </c>
      <c r="M232">
        <f t="shared" si="26"/>
        <v>0.21082439239950013</v>
      </c>
    </row>
    <row r="233" spans="2:13" x14ac:dyDescent="0.25">
      <c r="B233">
        <f t="shared" si="27"/>
        <v>232</v>
      </c>
      <c r="C233">
        <f t="shared" si="25"/>
        <v>19.333333333333332</v>
      </c>
      <c r="D233">
        <f>IF(B233="","",VLOOKUP(C233,'Yield Curve Table'!N233:O4233,1,TRUE))</f>
        <v>19.324999999999438</v>
      </c>
      <c r="E233">
        <f>VLOOKUP(C233,'Yield Curve Table'!N233:O4233,2,TRUE)</f>
        <v>2.3565038012467454</v>
      </c>
      <c r="F233">
        <f>IF(B233="","",MATCH(E233,'Yield Curve Table'!O:O,0))</f>
        <v>1548</v>
      </c>
      <c r="G233" cm="1">
        <f t="array" ref="G233">IF(B233="","",INDEX('Yield Curve Table'!N:N,F233+1))</f>
        <v>19.337499999999437</v>
      </c>
      <c r="H233" cm="1">
        <f t="array" ref="H233">IF(B233="","",INDEX('Yield Curve Table'!O:O,'Interest Rate Calculation'!F233+1))</f>
        <v>2.3566293751276159</v>
      </c>
      <c r="I233">
        <f t="shared" si="22"/>
        <v>2.3565038628714579</v>
      </c>
      <c r="J233">
        <f t="shared" si="23"/>
        <v>1</v>
      </c>
      <c r="K233">
        <f t="shared" si="21"/>
        <v>2.3565038628714579</v>
      </c>
      <c r="L233">
        <f t="shared" si="24"/>
        <v>2.3565038628714579</v>
      </c>
      <c r="M233">
        <f t="shared" si="26"/>
        <v>0.2085175814016349</v>
      </c>
    </row>
    <row r="234" spans="2:13" x14ac:dyDescent="0.25">
      <c r="B234">
        <f t="shared" si="27"/>
        <v>233</v>
      </c>
      <c r="C234">
        <f t="shared" si="25"/>
        <v>19.416666666666668</v>
      </c>
      <c r="D234">
        <f>IF(B234="","",VLOOKUP(C234,'Yield Curve Table'!N234:O4234,1,TRUE))</f>
        <v>19.412499999999433</v>
      </c>
      <c r="E234">
        <f>VLOOKUP(C234,'Yield Curve Table'!N234:O4234,2,TRUE)</f>
        <v>2.3573811180018018</v>
      </c>
      <c r="F234">
        <f>IF(B234="","",MATCH(E234,'Yield Curve Table'!O:O,0))</f>
        <v>1555</v>
      </c>
      <c r="G234" cm="1">
        <f t="array" ref="G234">IF(B234="","",INDEX('Yield Curve Table'!N:N,F234+1))</f>
        <v>19.424999999999432</v>
      </c>
      <c r="H234" cm="1">
        <f t="array" ref="H234">IF(B234="","",INDEX('Yield Curve Table'!O:O,'Interest Rate Calculation'!F234+1))</f>
        <v>2.3575061260524652</v>
      </c>
      <c r="I234">
        <f t="shared" si="22"/>
        <v>2.3573811485196425</v>
      </c>
      <c r="J234">
        <f t="shared" si="23"/>
        <v>1</v>
      </c>
      <c r="K234">
        <f t="shared" si="21"/>
        <v>2.3573811485196425</v>
      </c>
      <c r="L234">
        <f t="shared" si="24"/>
        <v>2.3573811485196425</v>
      </c>
      <c r="M234">
        <f t="shared" si="26"/>
        <v>0.21096118282080134</v>
      </c>
    </row>
    <row r="235" spans="2:13" x14ac:dyDescent="0.25">
      <c r="B235">
        <f t="shared" si="27"/>
        <v>234</v>
      </c>
      <c r="C235">
        <f t="shared" si="25"/>
        <v>19.5</v>
      </c>
      <c r="D235">
        <f>IF(B235="","",VLOOKUP(C235,'Yield Curve Table'!N235:O4235,1,TRUE))</f>
        <v>19.499999999999428</v>
      </c>
      <c r="E235">
        <f>VLOOKUP(C235,'Yield Curve Table'!N235:O4235,2,TRUE)</f>
        <v>2.3582544892136301</v>
      </c>
      <c r="F235">
        <f>IF(B235="","",MATCH(E235,'Yield Curve Table'!O:O,0))</f>
        <v>1562</v>
      </c>
      <c r="G235" cm="1">
        <f t="array" ref="G235">IF(B235="","",INDEX('Yield Curve Table'!N:N,F235+1))</f>
        <v>19.512499999999427</v>
      </c>
      <c r="H235" cm="1">
        <f t="array" ref="H235">IF(B235="","",INDEX('Yield Curve Table'!O:O,'Interest Rate Calculation'!F235+1))</f>
        <v>2.3583789365104235</v>
      </c>
      <c r="I235">
        <f t="shared" si="22"/>
        <v>2.3582544892136301</v>
      </c>
      <c r="J235">
        <f t="shared" si="23"/>
        <v>1</v>
      </c>
      <c r="K235">
        <f t="shared" si="21"/>
        <v>2.3582544892136301</v>
      </c>
      <c r="L235">
        <f t="shared" si="24"/>
        <v>2.3582544892136301</v>
      </c>
      <c r="M235">
        <f t="shared" si="26"/>
        <v>0.21102887526927017</v>
      </c>
    </row>
    <row r="236" spans="2:13" x14ac:dyDescent="0.25">
      <c r="B236">
        <f t="shared" si="27"/>
        <v>235</v>
      </c>
      <c r="C236">
        <f t="shared" si="25"/>
        <v>19.583333333333332</v>
      </c>
      <c r="D236">
        <f>IF(B236="","",VLOOKUP(C236,'Yield Curve Table'!N236:O4236,1,TRUE))</f>
        <v>19.574999999999424</v>
      </c>
      <c r="E236">
        <f>VLOOKUP(C236,'Yield Curve Table'!N236:O4236,2,TRUE)</f>
        <v>2.3589999795724821</v>
      </c>
      <c r="F236">
        <f>IF(B236="","",MATCH(E236,'Yield Curve Table'!O:O,0))</f>
        <v>1568</v>
      </c>
      <c r="G236" cm="1">
        <f t="array" ref="G236">IF(B236="","",INDEX('Yield Curve Table'!N:N,F236+1))</f>
        <v>19.587499999999423</v>
      </c>
      <c r="H236" cm="1">
        <f t="array" ref="H236">IF(B236="","",INDEX('Yield Curve Table'!O:O,'Interest Rate Calculation'!F236+1))</f>
        <v>2.3591239502118659</v>
      </c>
      <c r="I236">
        <f t="shared" si="22"/>
        <v>2.3590000395364172</v>
      </c>
      <c r="J236">
        <f t="shared" si="23"/>
        <v>1</v>
      </c>
      <c r="K236">
        <f t="shared" si="21"/>
        <v>2.3590000395364172</v>
      </c>
      <c r="L236">
        <f t="shared" si="24"/>
        <v>2.3590000395364172</v>
      </c>
      <c r="M236">
        <f t="shared" si="26"/>
        <v>0.20872121849275782</v>
      </c>
    </row>
    <row r="237" spans="2:13" x14ac:dyDescent="0.25">
      <c r="B237">
        <f t="shared" si="27"/>
        <v>236</v>
      </c>
      <c r="C237">
        <f t="shared" si="25"/>
        <v>19.666666666666668</v>
      </c>
      <c r="D237">
        <f>IF(B237="","",VLOOKUP(C237,'Yield Curve Table'!N237:O4237,1,TRUE))</f>
        <v>19.662499999999419</v>
      </c>
      <c r="E237">
        <f>VLOOKUP(C237,'Yield Curve Table'!N237:O4237,2,TRUE)</f>
        <v>2.3598661167202444</v>
      </c>
      <c r="F237">
        <f>IF(B237="","",MATCH(E237,'Yield Curve Table'!O:O,0))</f>
        <v>1575</v>
      </c>
      <c r="G237" cm="1">
        <f t="array" ref="G237">IF(B237="","",INDEX('Yield Curve Table'!N:N,F237+1))</f>
        <v>19.674999999999418</v>
      </c>
      <c r="H237" cm="1">
        <f t="array" ref="H237">IF(B237="","",INDEX('Yield Curve Table'!O:O,'Interest Rate Calculation'!F237+1))</f>
        <v>2.3599895358537277</v>
      </c>
      <c r="I237">
        <f t="shared" si="22"/>
        <v>2.3598661464194888</v>
      </c>
      <c r="J237">
        <f t="shared" si="23"/>
        <v>1</v>
      </c>
      <c r="K237">
        <f t="shared" si="21"/>
        <v>2.3598661464194888</v>
      </c>
      <c r="L237">
        <f t="shared" si="24"/>
        <v>2.3598661464194888</v>
      </c>
      <c r="M237">
        <f t="shared" si="26"/>
        <v>0.21116391263307221</v>
      </c>
    </row>
    <row r="238" spans="2:13" x14ac:dyDescent="0.25">
      <c r="B238">
        <f t="shared" si="27"/>
        <v>237</v>
      </c>
      <c r="C238">
        <f t="shared" si="25"/>
        <v>19.75</v>
      </c>
      <c r="D238">
        <f>IF(B238="","",VLOOKUP(C238,'Yield Curve Table'!N238:O4238,1,TRUE))</f>
        <v>19.749999999999414</v>
      </c>
      <c r="E238">
        <f>VLOOKUP(C238,'Yield Curve Table'!N238:O4238,2,TRUE)</f>
        <v>2.3607284080196074</v>
      </c>
      <c r="F238">
        <f>IF(B238="","",MATCH(E238,'Yield Curve Table'!O:O,0))</f>
        <v>1582</v>
      </c>
      <c r="G238" cm="1">
        <f t="array" ref="G238">IF(B238="","",INDEX('Yield Curve Table'!N:N,F238+1))</f>
        <v>19.762499999999413</v>
      </c>
      <c r="H238" cm="1">
        <f t="array" ref="H238">IF(B238="","",INDEX('Yield Curve Table'!O:O,'Interest Rate Calculation'!F238+1))</f>
        <v>2.360851280532406</v>
      </c>
      <c r="I238">
        <f t="shared" si="22"/>
        <v>2.3607284080196074</v>
      </c>
      <c r="J238">
        <f t="shared" si="23"/>
        <v>1</v>
      </c>
      <c r="K238">
        <f t="shared" si="21"/>
        <v>2.3607284080196074</v>
      </c>
      <c r="L238">
        <f t="shared" si="24"/>
        <v>2.3607284080196074</v>
      </c>
      <c r="M238">
        <f t="shared" si="26"/>
        <v>0.2112307430186533</v>
      </c>
    </row>
    <row r="239" spans="2:13" x14ac:dyDescent="0.25">
      <c r="B239">
        <f t="shared" si="27"/>
        <v>238</v>
      </c>
      <c r="C239">
        <f t="shared" si="25"/>
        <v>19.833333333333332</v>
      </c>
      <c r="D239">
        <f>IF(B239="","",VLOOKUP(C239,'Yield Curve Table'!N239:O4239,1,TRUE))</f>
        <v>19.82499999999941</v>
      </c>
      <c r="E239">
        <f>VLOOKUP(C239,'Yield Curve Table'!N239:O4239,2,TRUE)</f>
        <v>2.3614644796525557</v>
      </c>
      <c r="F239">
        <f>IF(B239="","",MATCH(E239,'Yield Curve Table'!O:O,0))</f>
        <v>1588</v>
      </c>
      <c r="G239" cm="1">
        <f t="array" ref="G239">IF(B239="","",INDEX('Yield Curve Table'!N:N,F239+1))</f>
        <v>19.837499999999409</v>
      </c>
      <c r="H239" cm="1">
        <f t="array" ref="H239">IF(B239="","",INDEX('Yield Curve Table'!O:O,'Interest Rate Calculation'!F239+1))</f>
        <v>2.361586887472555</v>
      </c>
      <c r="I239">
        <f t="shared" si="22"/>
        <v>2.3614645380219246</v>
      </c>
      <c r="J239">
        <f t="shared" si="23"/>
        <v>1</v>
      </c>
      <c r="K239">
        <f t="shared" si="21"/>
        <v>2.3614645380219246</v>
      </c>
      <c r="L239">
        <f t="shared" si="24"/>
        <v>2.3614645380219246</v>
      </c>
      <c r="M239">
        <f t="shared" si="26"/>
        <v>0.20892226263931057</v>
      </c>
    </row>
    <row r="240" spans="2:13" x14ac:dyDescent="0.25">
      <c r="B240">
        <f t="shared" si="27"/>
        <v>239</v>
      </c>
      <c r="C240">
        <f t="shared" si="25"/>
        <v>19.916666666666668</v>
      </c>
      <c r="D240">
        <f>IF(B240="","",VLOOKUP(C240,'Yield Curve Table'!N240:O4240,1,TRUE))</f>
        <v>19.912499999999405</v>
      </c>
      <c r="E240">
        <f>VLOOKUP(C240,'Yield Curve Table'!N240:O4240,2,TRUE)</f>
        <v>2.3623197185308582</v>
      </c>
      <c r="F240">
        <f>IF(B240="","",MATCH(E240,'Yield Curve Table'!O:O,0))</f>
        <v>1595</v>
      </c>
      <c r="G240" cm="1">
        <f t="array" ref="G240">IF(B240="","",INDEX('Yield Curve Table'!N:N,F240+1))</f>
        <v>19.924999999999404</v>
      </c>
      <c r="H240" cm="1">
        <f t="array" ref="H240">IF(B240="","",INDEX('Yield Curve Table'!O:O,'Interest Rate Calculation'!F240+1))</f>
        <v>2.3624415886321275</v>
      </c>
      <c r="I240">
        <f t="shared" si="22"/>
        <v>2.3623197474439901</v>
      </c>
      <c r="J240">
        <f t="shared" si="23"/>
        <v>1</v>
      </c>
      <c r="K240">
        <f t="shared" si="21"/>
        <v>2.3623197474439901</v>
      </c>
      <c r="L240">
        <f t="shared" si="24"/>
        <v>2.3623197474439901</v>
      </c>
      <c r="M240">
        <f t="shared" si="26"/>
        <v>0.2113640716523868</v>
      </c>
    </row>
    <row r="241" spans="2:13" x14ac:dyDescent="0.25">
      <c r="B241">
        <f t="shared" si="27"/>
        <v>240</v>
      </c>
      <c r="C241">
        <f t="shared" si="25"/>
        <v>20</v>
      </c>
      <c r="D241">
        <f>IF(B241="","",VLOOKUP(C241,'Yield Curve Table'!N241:O4241,1,TRUE))</f>
        <v>19.9999999999994</v>
      </c>
      <c r="E241">
        <f>VLOOKUP(C241,'Yield Curve Table'!N241:O4241,2,TRUE)</f>
        <v>2.3631712075241795</v>
      </c>
      <c r="F241">
        <f>IF(B241="","",MATCH(E241,'Yield Curve Table'!O:O,0))</f>
        <v>1602</v>
      </c>
      <c r="G241" cm="1">
        <f t="array" ref="G241">IF(B241="","",INDEX('Yield Curve Table'!N:N,F241+1))</f>
        <v>20.012499999999399</v>
      </c>
      <c r="H241" cm="1">
        <f t="array" ref="H241">IF(B241="","",INDEX('Yield Curve Table'!O:O,'Interest Rate Calculation'!F241+1))</f>
        <v>2.3632925446102884</v>
      </c>
      <c r="I241">
        <f t="shared" si="22"/>
        <v>2.3631712075241795</v>
      </c>
      <c r="J241">
        <f t="shared" si="23"/>
        <v>1</v>
      </c>
      <c r="K241">
        <f t="shared" si="21"/>
        <v>2.3631712075241795</v>
      </c>
      <c r="L241">
        <f t="shared" si="24"/>
        <v>2.3631712075241795</v>
      </c>
      <c r="M241">
        <f t="shared" si="26"/>
        <v>0.21143006163912847</v>
      </c>
    </row>
    <row r="242" spans="2:13" x14ac:dyDescent="0.25">
      <c r="B242">
        <f t="shared" si="27"/>
        <v>241</v>
      </c>
      <c r="C242">
        <f t="shared" si="25"/>
        <v>20.083333333333332</v>
      </c>
      <c r="D242">
        <f>IF(B242="","",VLOOKUP(C242,'Yield Curve Table'!N242:O4242,1,TRUE))</f>
        <v>20.074999999999395</v>
      </c>
      <c r="E242">
        <f>VLOOKUP(C242,'Yield Curve Table'!N242:O4242,2,TRUE)</f>
        <v>2.363898095459529</v>
      </c>
      <c r="F242">
        <f>IF(B242="","",MATCH(E242,'Yield Curve Table'!O:O,0))</f>
        <v>1608</v>
      </c>
      <c r="G242" cm="1">
        <f t="array" ref="G242">IF(B242="","",INDEX('Yield Curve Table'!N:N,F242+1))</f>
        <v>20.087499999999395</v>
      </c>
      <c r="H242" cm="1">
        <f t="array" ref="H242">IF(B242="","",INDEX('Yield Curve Table'!O:O,'Interest Rate Calculation'!F242+1))</f>
        <v>2.3640189793725517</v>
      </c>
      <c r="I242">
        <f t="shared" si="22"/>
        <v>2.3638981522970695</v>
      </c>
      <c r="J242">
        <f t="shared" si="23"/>
        <v>2</v>
      </c>
      <c r="K242">
        <f t="shared" si="21"/>
        <v>2.3720746608261623</v>
      </c>
      <c r="L242">
        <f t="shared" si="24"/>
        <v>2.3639322210826075</v>
      </c>
      <c r="M242">
        <f t="shared" si="26"/>
        <v>0.20979059305430425</v>
      </c>
    </row>
    <row r="243" spans="2:13" x14ac:dyDescent="0.25">
      <c r="B243">
        <f t="shared" si="27"/>
        <v>242</v>
      </c>
      <c r="C243">
        <f t="shared" si="25"/>
        <v>20.166666666666668</v>
      </c>
      <c r="D243">
        <f>IF(B243="","",VLOOKUP(C243,'Yield Curve Table'!N243:O4243,1,TRUE))</f>
        <v>20.16249999999939</v>
      </c>
      <c r="E243">
        <f>VLOOKUP(C243,'Yield Curve Table'!N243:O4243,2,TRUE)</f>
        <v>2.3647427069182418</v>
      </c>
      <c r="F243">
        <f>IF(B243="","",MATCH(E243,'Yield Curve Table'!O:O,0))</f>
        <v>1615</v>
      </c>
      <c r="G243" cm="1">
        <f t="array" ref="G243">IF(B243="","",INDEX('Yield Curve Table'!N:N,F243+1))</f>
        <v>20.17499999999939</v>
      </c>
      <c r="H243" cm="1">
        <f t="array" ref="H243">IF(B243="","",INDEX('Yield Curve Table'!O:O,'Interest Rate Calculation'!F243+1))</f>
        <v>2.3648630663890917</v>
      </c>
      <c r="I243">
        <f t="shared" si="22"/>
        <v>2.3647427350760495</v>
      </c>
      <c r="J243">
        <f t="shared" si="23"/>
        <v>2</v>
      </c>
      <c r="K243">
        <f t="shared" si="21"/>
        <v>2.3809781141281445</v>
      </c>
      <c r="L243">
        <f t="shared" si="24"/>
        <v>2.3648780299014835</v>
      </c>
      <c r="M243">
        <f t="shared" si="26"/>
        <v>0.21356296871155589</v>
      </c>
    </row>
    <row r="244" spans="2:13" x14ac:dyDescent="0.25">
      <c r="B244">
        <f t="shared" si="27"/>
        <v>243</v>
      </c>
      <c r="C244">
        <f t="shared" si="25"/>
        <v>20.25</v>
      </c>
      <c r="D244">
        <f>IF(B244="","",VLOOKUP(C244,'Yield Curve Table'!N244:O4244,1,TRUE))</f>
        <v>20.249999999999385</v>
      </c>
      <c r="E244">
        <f>VLOOKUP(C244,'Yield Curve Table'!N244:O4244,2,TRUE)</f>
        <v>2.3655836609078991</v>
      </c>
      <c r="F244">
        <f>IF(B244="","",MATCH(E244,'Yield Curve Table'!O:O,0))</f>
        <v>1622</v>
      </c>
      <c r="G244" cm="1">
        <f t="array" ref="G244">IF(B244="","",INDEX('Yield Curve Table'!N:N,F244+1))</f>
        <v>20.262499999999385</v>
      </c>
      <c r="H244" cm="1">
        <f t="array" ref="H244">IF(B244="","",INDEX('Yield Curve Table'!O:O,'Interest Rate Calculation'!F244+1))</f>
        <v>2.3657035004673945</v>
      </c>
      <c r="I244">
        <f t="shared" si="22"/>
        <v>2.3655836609078991</v>
      </c>
      <c r="J244">
        <f t="shared" si="23"/>
        <v>2</v>
      </c>
      <c r="K244">
        <f t="shared" si="21"/>
        <v>2.3898815674301273</v>
      </c>
      <c r="L244">
        <f t="shared" si="24"/>
        <v>2.3658873847394268</v>
      </c>
      <c r="M244">
        <f t="shared" si="26"/>
        <v>0.21497687921865349</v>
      </c>
    </row>
    <row r="245" spans="2:13" x14ac:dyDescent="0.25">
      <c r="B245">
        <f t="shared" si="27"/>
        <v>244</v>
      </c>
      <c r="C245">
        <f t="shared" si="25"/>
        <v>20.333333333333332</v>
      </c>
      <c r="D245">
        <f>IF(B245="","",VLOOKUP(C245,'Yield Curve Table'!N245:O4245,1,TRUE))</f>
        <v>20.324999999999381</v>
      </c>
      <c r="E245">
        <f>VLOOKUP(C245,'Yield Curve Table'!N245:O4245,2,TRUE)</f>
        <v>2.3663015914852528</v>
      </c>
      <c r="F245">
        <f>IF(B245="","",MATCH(E245,'Yield Curve Table'!O:O,0))</f>
        <v>1628</v>
      </c>
      <c r="G245" cm="1">
        <f t="array" ref="G245">IF(B245="","",INDEX('Yield Curve Table'!N:N,F245+1))</f>
        <v>20.33749999999938</v>
      </c>
      <c r="H245" cm="1">
        <f t="array" ref="H245">IF(B245="","",INDEX('Yield Curve Table'!O:O,'Interest Rate Calculation'!F245+1))</f>
        <v>2.3664209889682635</v>
      </c>
      <c r="I245">
        <f t="shared" si="22"/>
        <v>2.3663016468504545</v>
      </c>
      <c r="J245">
        <f t="shared" si="23"/>
        <v>2</v>
      </c>
      <c r="K245">
        <f t="shared" si="21"/>
        <v>2.39878502073211</v>
      </c>
      <c r="L245">
        <f t="shared" si="24"/>
        <v>2.3668430364151485</v>
      </c>
      <c r="M245">
        <f t="shared" si="26"/>
        <v>0.21407236734500845</v>
      </c>
    </row>
    <row r="246" spans="2:13" x14ac:dyDescent="0.25">
      <c r="B246">
        <f t="shared" si="27"/>
        <v>245</v>
      </c>
      <c r="C246">
        <f t="shared" si="25"/>
        <v>20.416666666666668</v>
      </c>
      <c r="D246">
        <f>IF(B246="","",VLOOKUP(C246,'Yield Curve Table'!N246:O4246,1,TRUE))</f>
        <v>20.412499999999376</v>
      </c>
      <c r="E246">
        <f>VLOOKUP(C246,'Yield Curve Table'!N246:O4246,2,TRUE)</f>
        <v>2.3671358364011907</v>
      </c>
      <c r="F246">
        <f>IF(B246="","",MATCH(E246,'Yield Curve Table'!O:O,0))</f>
        <v>1635</v>
      </c>
      <c r="G246" cm="1">
        <f t="array" ref="G246">IF(B246="","",INDEX('Yield Curve Table'!N:N,F246+1))</f>
        <v>20.424999999999375</v>
      </c>
      <c r="H246" cm="1">
        <f t="array" ref="H246">IF(B246="","",INDEX('Yield Curve Table'!O:O,'Interest Rate Calculation'!F246+1))</f>
        <v>2.3672547222328806</v>
      </c>
      <c r="I246">
        <f t="shared" si="22"/>
        <v>2.3671358638328752</v>
      </c>
      <c r="J246">
        <f t="shared" si="23"/>
        <v>2</v>
      </c>
      <c r="K246">
        <f t="shared" si="21"/>
        <v>2.4076884740340923</v>
      </c>
      <c r="L246">
        <f t="shared" si="24"/>
        <v>2.3679807098787338</v>
      </c>
      <c r="M246">
        <f t="shared" si="26"/>
        <v>0.2178662750824012</v>
      </c>
    </row>
    <row r="247" spans="2:13" x14ac:dyDescent="0.25">
      <c r="B247">
        <f t="shared" si="27"/>
        <v>246</v>
      </c>
      <c r="C247">
        <f t="shared" si="25"/>
        <v>20.5</v>
      </c>
      <c r="D247">
        <f>IF(B247="","",VLOOKUP(C247,'Yield Curve Table'!N247:O4247,1,TRUE))</f>
        <v>20.499999999999371</v>
      </c>
      <c r="E247">
        <f>VLOOKUP(C247,'Yield Curve Table'!N247:O4247,2,TRUE)</f>
        <v>2.3679665128892293</v>
      </c>
      <c r="F247">
        <f>IF(B247="","",MATCH(E247,'Yield Curve Table'!O:O,0))</f>
        <v>1642</v>
      </c>
      <c r="G247" cm="1">
        <f t="array" ref="G247">IF(B247="","",INDEX('Yield Curve Table'!N:N,F247+1))</f>
        <v>20.51249999999937</v>
      </c>
      <c r="H247" cm="1">
        <f t="array" ref="H247">IF(B247="","",INDEX('Yield Curve Table'!O:O,'Interest Rate Calculation'!F247+1))</f>
        <v>2.368084891436022</v>
      </c>
      <c r="I247">
        <f t="shared" si="22"/>
        <v>2.3679665128892293</v>
      </c>
      <c r="J247">
        <f t="shared" si="23"/>
        <v>2</v>
      </c>
      <c r="K247">
        <f t="shared" si="21"/>
        <v>2.416591927336075</v>
      </c>
      <c r="L247">
        <f t="shared" si="24"/>
        <v>2.3691821482504003</v>
      </c>
      <c r="M247">
        <f t="shared" si="26"/>
        <v>0.21933137300533811</v>
      </c>
    </row>
    <row r="248" spans="2:13" x14ac:dyDescent="0.25">
      <c r="B248">
        <f t="shared" si="27"/>
        <v>247</v>
      </c>
      <c r="C248">
        <f t="shared" si="25"/>
        <v>20.583333333333332</v>
      </c>
      <c r="D248">
        <f>IF(B248="","",VLOOKUP(C248,'Yield Curve Table'!N248:O4248,1,TRUE))</f>
        <v>20.574999999999367</v>
      </c>
      <c r="E248">
        <f>VLOOKUP(C248,'Yield Curve Table'!N248:O4248,2,TRUE)</f>
        <v>2.3686757041825546</v>
      </c>
      <c r="F248">
        <f>IF(B248="","",MATCH(E248,'Yield Curve Table'!O:O,0))</f>
        <v>1648</v>
      </c>
      <c r="G248" cm="1">
        <f t="array" ref="G248">IF(B248="","",INDEX('Yield Curve Table'!N:N,F248+1))</f>
        <v>20.587499999999366</v>
      </c>
      <c r="H248" cm="1">
        <f t="array" ref="H248">IF(B248="","",INDEX('Yield Curve Table'!O:O,'Interest Rate Calculation'!F248+1))</f>
        <v>2.3687936513468242</v>
      </c>
      <c r="I248">
        <f t="shared" si="22"/>
        <v>2.3686757581318667</v>
      </c>
      <c r="J248">
        <f t="shared" si="23"/>
        <v>2</v>
      </c>
      <c r="K248">
        <f t="shared" si="21"/>
        <v>2.4254953806380577</v>
      </c>
      <c r="L248">
        <f t="shared" si="24"/>
        <v>2.3703329971216305</v>
      </c>
      <c r="M248">
        <f t="shared" si="26"/>
        <v>0.21850770737370517</v>
      </c>
    </row>
    <row r="249" spans="2:13" x14ac:dyDescent="0.25">
      <c r="B249">
        <f t="shared" si="27"/>
        <v>248</v>
      </c>
      <c r="C249">
        <f t="shared" si="25"/>
        <v>20.666666666666668</v>
      </c>
      <c r="D249">
        <f>IF(B249="","",VLOOKUP(C249,'Yield Curve Table'!N249:O4249,1,TRUE))</f>
        <v>20.662499999999362</v>
      </c>
      <c r="E249">
        <f>VLOOKUP(C249,'Yield Curve Table'!N249:O4249,2,TRUE)</f>
        <v>2.369499833943169</v>
      </c>
      <c r="F249">
        <f>IF(B249="","",MATCH(E249,'Yield Curve Table'!O:O,0))</f>
        <v>1655</v>
      </c>
      <c r="G249" cm="1">
        <f t="array" ref="G249">IF(B249="","",INDEX('Yield Curve Table'!N:N,F249+1))</f>
        <v>20.674999999999361</v>
      </c>
      <c r="H249" cm="1">
        <f t="array" ref="H249">IF(B249="","",INDEX('Yield Curve Table'!O:O,'Interest Rate Calculation'!F249+1))</f>
        <v>2.3696172817846684</v>
      </c>
      <c r="I249">
        <f t="shared" si="22"/>
        <v>2.3694998606764459</v>
      </c>
      <c r="J249">
        <f t="shared" si="23"/>
        <v>2</v>
      </c>
      <c r="K249">
        <f t="shared" si="21"/>
        <v>2.4343988339400404</v>
      </c>
      <c r="L249">
        <f t="shared" si="24"/>
        <v>2.3716631597852325</v>
      </c>
      <c r="M249">
        <f t="shared" si="26"/>
        <v>0.22232317371053689</v>
      </c>
    </row>
    <row r="250" spans="2:13" x14ac:dyDescent="0.25">
      <c r="B250">
        <f t="shared" si="27"/>
        <v>249</v>
      </c>
      <c r="C250">
        <f t="shared" si="25"/>
        <v>20.75</v>
      </c>
      <c r="D250">
        <f>IF(B250="","",VLOOKUP(C250,'Yield Curve Table'!N250:O4250,1,TRUE))</f>
        <v>20.749999999999357</v>
      </c>
      <c r="E250">
        <f>VLOOKUP(C250,'Yield Curve Table'!N250:O4250,2,TRUE)</f>
        <v>2.3703204811046108</v>
      </c>
      <c r="F250">
        <f>IF(B250="","",MATCH(E250,'Yield Curve Table'!O:O,0))</f>
        <v>1662</v>
      </c>
      <c r="G250" cm="1">
        <f t="array" ref="G250">IF(B250="","",INDEX('Yield Curve Table'!N:N,F250+1))</f>
        <v>20.762499999999356</v>
      </c>
      <c r="H250" cm="1">
        <f t="array" ref="H250">IF(B250="","",INDEX('Yield Curve Table'!O:O,'Interest Rate Calculation'!F250+1))</f>
        <v>2.3704374338332279</v>
      </c>
      <c r="I250">
        <f t="shared" si="22"/>
        <v>2.3703204811046108</v>
      </c>
      <c r="J250">
        <f t="shared" si="23"/>
        <v>2</v>
      </c>
      <c r="K250">
        <f t="shared" si="21"/>
        <v>2.4433022872420227</v>
      </c>
      <c r="L250">
        <f t="shared" si="24"/>
        <v>2.3730572988347638</v>
      </c>
      <c r="M250">
        <f t="shared" si="26"/>
        <v>0.22383949573918649</v>
      </c>
    </row>
    <row r="251" spans="2:13" x14ac:dyDescent="0.25">
      <c r="B251">
        <f t="shared" si="27"/>
        <v>250</v>
      </c>
      <c r="C251">
        <f t="shared" si="25"/>
        <v>20.833333333333332</v>
      </c>
      <c r="D251">
        <f>IF(B251="","",VLOOKUP(C251,'Yield Curve Table'!N251:O4251,1,TRUE))</f>
        <v>20.824999999999353</v>
      </c>
      <c r="E251">
        <f>VLOOKUP(C251,'Yield Curve Table'!N251:O4251,2,TRUE)</f>
        <v>2.3710211433198687</v>
      </c>
      <c r="F251">
        <f>IF(B251="","",MATCH(E251,'Yield Curve Table'!O:O,0))</f>
        <v>1668</v>
      </c>
      <c r="G251" cm="1">
        <f t="array" ref="G251">IF(B251="","",INDEX('Yield Curve Table'!N:N,F251+1))</f>
        <v>20.837499999999352</v>
      </c>
      <c r="H251" cm="1">
        <f t="array" ref="H251">IF(B251="","",INDEX('Yield Curve Table'!O:O,'Interest Rate Calculation'!F251+1))</f>
        <v>2.3711376749765307</v>
      </c>
      <c r="I251">
        <f t="shared" si="22"/>
        <v>2.371021195906891</v>
      </c>
      <c r="J251">
        <f t="shared" si="23"/>
        <v>2</v>
      </c>
      <c r="K251">
        <f t="shared" si="21"/>
        <v>2.4522057405440054</v>
      </c>
      <c r="L251">
        <f t="shared" si="24"/>
        <v>2.3744038852667706</v>
      </c>
      <c r="M251">
        <f t="shared" si="26"/>
        <v>0.22309672298557182</v>
      </c>
    </row>
    <row r="252" spans="2:13" x14ac:dyDescent="0.25">
      <c r="B252">
        <f t="shared" si="27"/>
        <v>251</v>
      </c>
      <c r="C252">
        <f t="shared" si="25"/>
        <v>20.916666666666668</v>
      </c>
      <c r="D252">
        <f>IF(B252="","",VLOOKUP(C252,'Yield Curve Table'!N252:O4252,1,TRUE))</f>
        <v>20.912499999999348</v>
      </c>
      <c r="E252">
        <f>VLOOKUP(C252,'Yield Curve Table'!N252:O4252,2,TRUE)</f>
        <v>2.3718354002779676</v>
      </c>
      <c r="F252">
        <f>IF(B252="","",MATCH(E252,'Yield Curve Table'!O:O,0))</f>
        <v>1675</v>
      </c>
      <c r="G252" cm="1">
        <f t="array" ref="G252">IF(B252="","",INDEX('Yield Curve Table'!N:N,F252+1))</f>
        <v>20.924999999999347</v>
      </c>
      <c r="H252" cm="1">
        <f t="array" ref="H252">IF(B252="","",INDEX('Yield Curve Table'!O:O,'Interest Rate Calculation'!F252+1))</f>
        <v>2.371951444500124</v>
      </c>
      <c r="I252">
        <f t="shared" si="22"/>
        <v>2.3718354263391599</v>
      </c>
      <c r="J252">
        <f t="shared" si="23"/>
        <v>2</v>
      </c>
      <c r="K252">
        <f t="shared" si="21"/>
        <v>2.4611091938459881</v>
      </c>
      <c r="L252">
        <f t="shared" si="24"/>
        <v>2.3759271406832227</v>
      </c>
      <c r="M252">
        <f t="shared" si="26"/>
        <v>0.22693377158624628</v>
      </c>
    </row>
    <row r="253" spans="2:13" x14ac:dyDescent="0.25">
      <c r="B253">
        <f t="shared" si="27"/>
        <v>252</v>
      </c>
      <c r="C253">
        <f t="shared" si="25"/>
        <v>21</v>
      </c>
      <c r="D253">
        <f>IF(B253="","",VLOOKUP(C253,'Yield Curve Table'!N253:O4253,1,TRUE))</f>
        <v>20.999999999999343</v>
      </c>
      <c r="E253">
        <f>VLOOKUP(C253,'Yield Curve Table'!N253:O4253,2,TRUE)</f>
        <v>2.3726462574058829</v>
      </c>
      <c r="F253">
        <f>IF(B253="","",MATCH(E253,'Yield Curve Table'!O:O,0))</f>
        <v>1682</v>
      </c>
      <c r="G253" cm="1">
        <f t="array" ref="G253">IF(B253="","",INDEX('Yield Curve Table'!N:N,F253+1))</f>
        <v>21.012499999999342</v>
      </c>
      <c r="H253" cm="1">
        <f t="array" ref="H253">IF(B253="","",INDEX('Yield Curve Table'!O:O,'Interest Rate Calculation'!F253+1))</f>
        <v>2.3727618182542796</v>
      </c>
      <c r="I253">
        <f t="shared" si="22"/>
        <v>2.3726462574058829</v>
      </c>
      <c r="J253">
        <f t="shared" si="23"/>
        <v>2</v>
      </c>
      <c r="K253">
        <f t="shared" si="21"/>
        <v>2.4700126471479704</v>
      </c>
      <c r="L253">
        <f t="shared" si="24"/>
        <v>2.3775145768929868</v>
      </c>
      <c r="M253">
        <f t="shared" si="26"/>
        <v>0.2285013512189682</v>
      </c>
    </row>
    <row r="254" spans="2:13" x14ac:dyDescent="0.25">
      <c r="B254">
        <f t="shared" si="27"/>
        <v>253</v>
      </c>
      <c r="C254">
        <f t="shared" si="25"/>
        <v>21.083333333333332</v>
      </c>
      <c r="D254">
        <f>IF(B254="","",VLOOKUP(C254,'Yield Curve Table'!N254:O4254,1,TRUE))</f>
        <v>21.074999999999338</v>
      </c>
      <c r="E254">
        <f>VLOOKUP(C254,'Yield Curve Table'!N254:O4254,2,TRUE)</f>
        <v>2.3733385932550277</v>
      </c>
      <c r="F254">
        <f>IF(B254="","",MATCH(E254,'Yield Curve Table'!O:O,0))</f>
        <v>1688</v>
      </c>
      <c r="G254" cm="1">
        <f t="array" ref="G254">IF(B254="","",INDEX('Yield Curve Table'!N:N,F254+1))</f>
        <v>21.087499999999338</v>
      </c>
      <c r="H254" cm="1">
        <f t="array" ref="H254">IF(B254="","",INDEX('Yield Curve Table'!O:O,'Interest Rate Calculation'!F254+1))</f>
        <v>2.3734537429767535</v>
      </c>
      <c r="I254">
        <f t="shared" si="22"/>
        <v>2.3733386445306897</v>
      </c>
      <c r="J254">
        <f t="shared" si="23"/>
        <v>2</v>
      </c>
      <c r="K254">
        <f t="shared" si="21"/>
        <v>2.4789161004499531</v>
      </c>
      <c r="L254">
        <f t="shared" si="24"/>
        <v>2.3790574233929829</v>
      </c>
      <c r="M254">
        <f t="shared" si="26"/>
        <v>0.22783951444305117</v>
      </c>
    </row>
    <row r="255" spans="2:13" x14ac:dyDescent="0.25">
      <c r="B255">
        <f t="shared" si="27"/>
        <v>254</v>
      </c>
      <c r="C255">
        <f t="shared" si="25"/>
        <v>21.166666666666668</v>
      </c>
      <c r="D255">
        <f>IF(B255="","",VLOOKUP(C255,'Yield Curve Table'!N255:O4255,1,TRUE))</f>
        <v>21.162499999999334</v>
      </c>
      <c r="E255">
        <f>VLOOKUP(C255,'Yield Curve Table'!N255:O4255,2,TRUE)</f>
        <v>2.3741432111565812</v>
      </c>
      <c r="F255">
        <f>IF(B255="","",MATCH(E255,'Yield Curve Table'!O:O,0))</f>
        <v>1695</v>
      </c>
      <c r="G255" cm="1">
        <f t="array" ref="G255">IF(B255="","",INDEX('Yield Curve Table'!N:N,F255+1))</f>
        <v>21.174999999999333</v>
      </c>
      <c r="H255" cm="1">
        <f t="array" ref="H255">IF(B255="","",INDEX('Yield Curve Table'!O:O,'Interest Rate Calculation'!F255+1))</f>
        <v>2.3742578849124967</v>
      </c>
      <c r="I255">
        <f t="shared" si="22"/>
        <v>2.3741432365707058</v>
      </c>
      <c r="J255">
        <f t="shared" si="23"/>
        <v>2</v>
      </c>
      <c r="K255">
        <f t="shared" si="21"/>
        <v>2.4878195537519359</v>
      </c>
      <c r="L255">
        <f t="shared" si="24"/>
        <v>2.3807743550729445</v>
      </c>
      <c r="M255">
        <f t="shared" si="26"/>
        <v>0.23169816619736938</v>
      </c>
    </row>
    <row r="256" spans="2:13" x14ac:dyDescent="0.25">
      <c r="B256">
        <f t="shared" si="27"/>
        <v>255</v>
      </c>
      <c r="C256">
        <f t="shared" si="25"/>
        <v>21.25</v>
      </c>
      <c r="D256">
        <f>IF(B256="","",VLOOKUP(C256,'Yield Curve Table'!N256:O4256,1,TRUE))</f>
        <v>21.249999999999329</v>
      </c>
      <c r="E256">
        <f>VLOOKUP(C256,'Yield Curve Table'!N256:O4256,2,TRUE)</f>
        <v>2.3749445090809305</v>
      </c>
      <c r="F256">
        <f>IF(B256="","",MATCH(E256,'Yield Curve Table'!O:O,0))</f>
        <v>1702</v>
      </c>
      <c r="G256" cm="1">
        <f t="array" ref="G256">IF(B256="","",INDEX('Yield Curve Table'!N:N,F256+1))</f>
        <v>21.262499999999328</v>
      </c>
      <c r="H256" cm="1">
        <f t="array" ref="H256">IF(B256="","",INDEX('Yield Curve Table'!O:O,'Interest Rate Calculation'!F256+1))</f>
        <v>2.3750587107896024</v>
      </c>
      <c r="I256">
        <f t="shared" si="22"/>
        <v>2.3749445090809305</v>
      </c>
      <c r="J256">
        <f t="shared" si="23"/>
        <v>2</v>
      </c>
      <c r="K256">
        <f t="shared" si="21"/>
        <v>2.4967230070539181</v>
      </c>
      <c r="L256">
        <f t="shared" si="24"/>
        <v>2.3825556652042423</v>
      </c>
      <c r="M256">
        <f t="shared" si="26"/>
        <v>0.23331703382181157</v>
      </c>
    </row>
    <row r="257" spans="2:13" x14ac:dyDescent="0.25">
      <c r="B257">
        <f t="shared" si="27"/>
        <v>256</v>
      </c>
      <c r="C257">
        <f t="shared" si="25"/>
        <v>21.333333333333332</v>
      </c>
      <c r="D257">
        <f>IF(B257="","",VLOOKUP(C257,'Yield Curve Table'!N257:O4257,1,TRUE))</f>
        <v>21.324999999999324</v>
      </c>
      <c r="E257">
        <f>VLOOKUP(C257,'Yield Curve Table'!N257:O4257,2,TRUE)</f>
        <v>2.3756287141339518</v>
      </c>
      <c r="F257">
        <f>IF(B257="","",MATCH(E257,'Yield Curve Table'!O:O,0))</f>
        <v>1708</v>
      </c>
      <c r="G257" cm="1">
        <f t="array" ref="G257">IF(B257="","",INDEX('Yield Curve Table'!N:N,F257+1))</f>
        <v>21.337499999999324</v>
      </c>
      <c r="H257" cm="1">
        <f t="array" ref="H257">IF(B257="","",INDEX('Yield Curve Table'!O:O,'Interest Rate Calculation'!F257+1))</f>
        <v>2.3757425143130066</v>
      </c>
      <c r="I257">
        <f t="shared" si="22"/>
        <v>2.3756287641466751</v>
      </c>
      <c r="J257">
        <f t="shared" si="23"/>
        <v>2</v>
      </c>
      <c r="K257">
        <f t="shared" ref="K257:K320" si="28">IF(B257="","",IF(J257=1,I257,IF(J257=3,4.5, $I$241+(4.5-$I$241)*(B257-240)/(480-240))))</f>
        <v>2.5056264603559009</v>
      </c>
      <c r="L257">
        <f t="shared" si="24"/>
        <v>2.3842952772272903</v>
      </c>
      <c r="M257">
        <f t="shared" si="26"/>
        <v>0.2327361726631505</v>
      </c>
    </row>
    <row r="258" spans="2:13" x14ac:dyDescent="0.25">
      <c r="B258">
        <f t="shared" si="27"/>
        <v>257</v>
      </c>
      <c r="C258">
        <f t="shared" si="25"/>
        <v>21.416666666666668</v>
      </c>
      <c r="D258">
        <f>IF(B258="","",VLOOKUP(C258,'Yield Curve Table'!N258:O4258,1,TRUE))</f>
        <v>21.412499999999319</v>
      </c>
      <c r="E258">
        <f>VLOOKUP(C258,'Yield Curve Table'!N258:O4258,2,TRUE)</f>
        <v>2.37642391852087</v>
      </c>
      <c r="F258">
        <f>IF(B258="","",MATCH(E258,'Yield Curve Table'!O:O,0))</f>
        <v>1715</v>
      </c>
      <c r="G258" cm="1">
        <f t="array" ref="G258">IF(B258="","",INDEX('Yield Curve Table'!N:N,F258+1))</f>
        <v>21.424999999999319</v>
      </c>
      <c r="H258" cm="1">
        <f t="array" ref="H258">IF(B258="","",INDEX('Yield Curve Table'!O:O,'Interest Rate Calculation'!F258+1))</f>
        <v>2.3765372538027565</v>
      </c>
      <c r="I258">
        <f t="shared" si="22"/>
        <v>2.3764239433117171</v>
      </c>
      <c r="J258">
        <f t="shared" si="23"/>
        <v>2</v>
      </c>
      <c r="K258">
        <f t="shared" si="28"/>
        <v>2.5145299136578836</v>
      </c>
      <c r="L258">
        <f t="shared" si="24"/>
        <v>2.386206449544571</v>
      </c>
      <c r="M258">
        <f t="shared" si="26"/>
        <v>0.23661644576362661</v>
      </c>
    </row>
    <row r="259" spans="2:13" x14ac:dyDescent="0.25">
      <c r="B259">
        <f t="shared" si="27"/>
        <v>258</v>
      </c>
      <c r="C259">
        <f t="shared" si="25"/>
        <v>21.5</v>
      </c>
      <c r="D259">
        <f>IF(B259="","",VLOOKUP(C259,'Yield Curve Table'!N259:O4259,1,TRUE))</f>
        <v>21.499999999999314</v>
      </c>
      <c r="E259">
        <f>VLOOKUP(C259,'Yield Curve Table'!N259:O4259,2,TRUE)</f>
        <v>2.3772158800029421</v>
      </c>
      <c r="F259">
        <f>IF(B259="","",MATCH(E259,'Yield Curve Table'!O:O,0))</f>
        <v>1722</v>
      </c>
      <c r="G259" cm="1">
        <f t="array" ref="G259">IF(B259="","",INDEX('Yield Curve Table'!N:N,F259+1))</f>
        <v>21.512499999999314</v>
      </c>
      <c r="H259" cm="1">
        <f t="array" ref="H259">IF(B259="","",INDEX('Yield Curve Table'!O:O,'Interest Rate Calculation'!F259+1))</f>
        <v>2.3773287541706072</v>
      </c>
      <c r="I259">
        <f t="shared" ref="I259:I322" si="29">IF(B259="","",E259+((C259-D259)/(G259-E259))*(H259-E259))</f>
        <v>2.3772158800029421</v>
      </c>
      <c r="J259">
        <f t="shared" ref="J259:J322" si="30">IF(B259="","",IF(B259&lt;=240,1,IF(B259&lt;=480,2,3)))</f>
        <v>2</v>
      </c>
      <c r="K259">
        <f t="shared" si="28"/>
        <v>2.5234333669598659</v>
      </c>
      <c r="L259">
        <f t="shared" ref="L259:L322" si="31">IF(B259="","",IF(J259=2,K259*(B259-240)/(480-240)+I259*(480-B259)/(480-240),K259))</f>
        <v>2.3881821915247112</v>
      </c>
      <c r="M259">
        <f t="shared" si="26"/>
        <v>0.23828662873102147</v>
      </c>
    </row>
    <row r="260" spans="2:13" x14ac:dyDescent="0.25">
      <c r="B260">
        <f t="shared" si="27"/>
        <v>259</v>
      </c>
      <c r="C260">
        <f t="shared" ref="C260:C323" si="32">IF(B260="","",B260/12)</f>
        <v>21.583333333333332</v>
      </c>
      <c r="D260">
        <f>IF(B260="","",VLOOKUP(C260,'Yield Curve Table'!N260:O4260,1,TRUE))</f>
        <v>21.57499999999931</v>
      </c>
      <c r="E260">
        <f>VLOOKUP(C260,'Yield Curve Table'!N260:O4260,2,TRUE)</f>
        <v>2.3778921430194693</v>
      </c>
      <c r="F260">
        <f>IF(B260="","",MATCH(E260,'Yield Curve Table'!O:O,0))</f>
        <v>1728</v>
      </c>
      <c r="G260" cm="1">
        <f t="array" ref="G260">IF(B260="","",INDEX('Yield Curve Table'!N:N,F260+1))</f>
        <v>21.587499999999309</v>
      </c>
      <c r="H260" cm="1">
        <f t="array" ref="H260">IF(B260="","",INDEX('Yield Curve Table'!O:O,'Interest Rate Calculation'!F260+1))</f>
        <v>2.3780046249224114</v>
      </c>
      <c r="I260">
        <f t="shared" si="29"/>
        <v>2.377892191815322</v>
      </c>
      <c r="J260">
        <f t="shared" si="30"/>
        <v>2</v>
      </c>
      <c r="K260">
        <f t="shared" si="28"/>
        <v>2.5323368202618486</v>
      </c>
      <c r="L260">
        <f t="shared" si="31"/>
        <v>2.3901190582340055</v>
      </c>
      <c r="M260">
        <f t="shared" ref="M260:M323" si="33">IF(B260="","",100*(((1+L260/100)^(B260/12))/((1+L259/100)^(B259/12))-1))</f>
        <v>0.23778677943959714</v>
      </c>
    </row>
    <row r="261" spans="2:13" x14ac:dyDescent="0.25">
      <c r="B261">
        <f t="shared" ref="B261:B324" si="34">IF(B260=600,"",B260+1)</f>
        <v>260</v>
      </c>
      <c r="C261">
        <f t="shared" si="32"/>
        <v>21.666666666666668</v>
      </c>
      <c r="D261">
        <f>IF(B261="","",VLOOKUP(C261,'Yield Curve Table'!N261:O4261,1,TRUE))</f>
        <v>21.662499999999305</v>
      </c>
      <c r="E261">
        <f>VLOOKUP(C261,'Yield Curve Table'!N261:O4261,2,TRUE)</f>
        <v>2.3786781516090967</v>
      </c>
      <c r="F261">
        <f>IF(B261="","",MATCH(E261,'Yield Curve Table'!O:O,0))</f>
        <v>1735</v>
      </c>
      <c r="G261" cm="1">
        <f t="array" ref="G261">IF(B261="","",INDEX('Yield Curve Table'!N:N,F261+1))</f>
        <v>21.674999999999304</v>
      </c>
      <c r="H261" cm="1">
        <f t="array" ref="H261">IF(B261="","",INDEX('Yield Curve Table'!O:O,'Interest Rate Calculation'!F261+1))</f>
        <v>2.3787901793018489</v>
      </c>
      <c r="I261">
        <f t="shared" si="29"/>
        <v>2.3786781757993056</v>
      </c>
      <c r="J261">
        <f t="shared" si="30"/>
        <v>2</v>
      </c>
      <c r="K261">
        <f t="shared" si="28"/>
        <v>2.5412402735638313</v>
      </c>
      <c r="L261">
        <f t="shared" si="31"/>
        <v>2.3922250172796828</v>
      </c>
      <c r="M261">
        <f t="shared" si="33"/>
        <v>0.24168868945892985</v>
      </c>
    </row>
    <row r="262" spans="2:13" x14ac:dyDescent="0.25">
      <c r="B262">
        <f t="shared" si="34"/>
        <v>261</v>
      </c>
      <c r="C262">
        <f t="shared" si="32"/>
        <v>21.75</v>
      </c>
      <c r="D262">
        <f>IF(B262="","",VLOOKUP(C262,'Yield Curve Table'!N262:O4262,1,TRUE))</f>
        <v>21.7499999999993</v>
      </c>
      <c r="E262">
        <f>VLOOKUP(C262,'Yield Curve Table'!N262:O4262,2,TRUE)</f>
        <v>2.3794609917132314</v>
      </c>
      <c r="F262">
        <f>IF(B262="","",MATCH(E262,'Yield Curve Table'!O:O,0))</f>
        <v>1742</v>
      </c>
      <c r="G262" cm="1">
        <f t="array" ref="G262">IF(B262="","",INDEX('Yield Curve Table'!N:N,F262+1))</f>
        <v>21.762499999999299</v>
      </c>
      <c r="H262" cm="1">
        <f t="array" ref="H262">IF(B262="","",INDEX('Yield Curve Table'!O:O,'Interest Rate Calculation'!F262+1))</f>
        <v>2.3795725688493086</v>
      </c>
      <c r="I262">
        <f t="shared" si="29"/>
        <v>2.3794609917132314</v>
      </c>
      <c r="J262">
        <f t="shared" si="30"/>
        <v>2</v>
      </c>
      <c r="K262">
        <f t="shared" si="28"/>
        <v>2.550143726865814</v>
      </c>
      <c r="L262">
        <f t="shared" si="31"/>
        <v>2.394395731039082</v>
      </c>
      <c r="M262">
        <f t="shared" si="33"/>
        <v>0.24341021215463776</v>
      </c>
    </row>
    <row r="263" spans="2:13" x14ac:dyDescent="0.25">
      <c r="B263">
        <f t="shared" si="34"/>
        <v>262</v>
      </c>
      <c r="C263">
        <f t="shared" si="32"/>
        <v>21.833333333333332</v>
      </c>
      <c r="D263">
        <f>IF(B263="","",VLOOKUP(C263,'Yield Curve Table'!N263:O4263,1,TRUE))</f>
        <v>21.824999999999296</v>
      </c>
      <c r="E263">
        <f>VLOOKUP(C263,'Yield Curve Table'!N263:O4263,2,TRUE)</f>
        <v>2.3801294949551179</v>
      </c>
      <c r="F263">
        <f>IF(B263="","",MATCH(E263,'Yield Curve Table'!O:O,0))</f>
        <v>1748</v>
      </c>
      <c r="G263" cm="1">
        <f t="array" ref="G263">IF(B263="","",INDEX('Yield Curve Table'!N:N,F263+1))</f>
        <v>21.837499999999295</v>
      </c>
      <c r="H263" cm="1">
        <f t="array" ref="H263">IF(B263="","",INDEX('Yield Curve Table'!O:O,'Interest Rate Calculation'!F263+1))</f>
        <v>2.3802406887743599</v>
      </c>
      <c r="I263">
        <f t="shared" si="29"/>
        <v>2.3801295425779538</v>
      </c>
      <c r="J263">
        <f t="shared" si="30"/>
        <v>2</v>
      </c>
      <c r="K263">
        <f t="shared" si="28"/>
        <v>2.5590471801677963</v>
      </c>
      <c r="L263">
        <f t="shared" si="31"/>
        <v>2.3965303260236896</v>
      </c>
      <c r="M263">
        <f t="shared" si="33"/>
        <v>0.2429914076596873</v>
      </c>
    </row>
    <row r="264" spans="2:13" x14ac:dyDescent="0.25">
      <c r="B264">
        <f t="shared" si="34"/>
        <v>263</v>
      </c>
      <c r="C264">
        <f t="shared" si="32"/>
        <v>21.916666666666668</v>
      </c>
      <c r="D264">
        <f>IF(B264="","",VLOOKUP(C264,'Yield Curve Table'!N264:O4264,1,TRUE))</f>
        <v>21.912499999999291</v>
      </c>
      <c r="E264">
        <f>VLOOKUP(C264,'Yield Curve Table'!N264:O4264,2,TRUE)</f>
        <v>2.3809065179980298</v>
      </c>
      <c r="F264">
        <f>IF(B264="","",MATCH(E264,'Yield Curve Table'!O:O,0))</f>
        <v>1755</v>
      </c>
      <c r="G264" cm="1">
        <f t="array" ref="G264">IF(B264="","",INDEX('Yield Curve Table'!N:N,F264+1))</f>
        <v>21.92499999999929</v>
      </c>
      <c r="H264" cm="1">
        <f t="array" ref="H264">IF(B264="","",INDEX('Yield Curve Table'!O:O,'Interest Rate Calculation'!F264+1))</f>
        <v>2.3810172679297454</v>
      </c>
      <c r="I264">
        <f t="shared" si="29"/>
        <v>2.3809065416091557</v>
      </c>
      <c r="J264">
        <f t="shared" si="30"/>
        <v>2</v>
      </c>
      <c r="K264">
        <f t="shared" si="28"/>
        <v>2.567950633469779</v>
      </c>
      <c r="L264">
        <f t="shared" si="31"/>
        <v>2.3988316004124659</v>
      </c>
      <c r="M264">
        <f t="shared" si="33"/>
        <v>0.24691496761684029</v>
      </c>
    </row>
    <row r="265" spans="2:13" x14ac:dyDescent="0.25">
      <c r="B265">
        <f t="shared" si="34"/>
        <v>264</v>
      </c>
      <c r="C265">
        <f t="shared" si="32"/>
        <v>22</v>
      </c>
      <c r="D265">
        <f>IF(B265="","",VLOOKUP(C265,'Yield Curve Table'!N265:O4265,1,TRUE))</f>
        <v>21.999999999999286</v>
      </c>
      <c r="E265">
        <f>VLOOKUP(C265,'Yield Curve Table'!N265:O4265,2,TRUE)</f>
        <v>2.3816804444421789</v>
      </c>
      <c r="F265">
        <f>IF(B265="","",MATCH(E265,'Yield Curve Table'!O:O,0))</f>
        <v>1762</v>
      </c>
      <c r="G265" cm="1">
        <f t="array" ref="G265">IF(B265="","",INDEX('Yield Curve Table'!N:N,F265+1))</f>
        <v>22.012499999999285</v>
      </c>
      <c r="H265" cm="1">
        <f t="array" ref="H265">IF(B265="","",INDEX('Yield Curve Table'!O:O,'Interest Rate Calculation'!F265+1))</f>
        <v>2.381790754016289</v>
      </c>
      <c r="I265">
        <f t="shared" si="29"/>
        <v>2.3816804444421789</v>
      </c>
      <c r="J265">
        <f t="shared" si="30"/>
        <v>2</v>
      </c>
      <c r="K265">
        <f t="shared" si="28"/>
        <v>2.5768540867717618</v>
      </c>
      <c r="L265">
        <f t="shared" si="31"/>
        <v>2.4011978086751369</v>
      </c>
      <c r="M265">
        <f t="shared" si="33"/>
        <v>0.24868785152838413</v>
      </c>
    </row>
    <row r="266" spans="2:13" x14ac:dyDescent="0.25">
      <c r="B266">
        <f t="shared" si="34"/>
        <v>265</v>
      </c>
      <c r="C266">
        <f t="shared" si="32"/>
        <v>22.083333333333332</v>
      </c>
      <c r="D266">
        <f>IF(B266="","",VLOOKUP(C266,'Yield Curve Table'!N266:O4266,1,TRUE))</f>
        <v>22.074999999999282</v>
      </c>
      <c r="E266">
        <f>VLOOKUP(C266,'Yield Curve Table'!N266:O4266,2,TRUE)</f>
        <v>2.3823413639683562</v>
      </c>
      <c r="F266">
        <f>IF(B266="","",MATCH(E266,'Yield Curve Table'!O:O,0))</f>
        <v>1768</v>
      </c>
      <c r="G266" cm="1">
        <f t="array" ref="G266">IF(B266="","",INDEX('Yield Curve Table'!N:N,F266+1))</f>
        <v>22.087499999999281</v>
      </c>
      <c r="H266" cm="1">
        <f t="array" ref="H266">IF(B266="","",INDEX('Yield Curve Table'!O:O,'Interest Rate Calculation'!F266+1))</f>
        <v>2.3824512988708109</v>
      </c>
      <c r="I266">
        <f t="shared" si="29"/>
        <v>2.3823414104599476</v>
      </c>
      <c r="J266">
        <f t="shared" si="30"/>
        <v>2</v>
      </c>
      <c r="K266">
        <f t="shared" si="28"/>
        <v>2.585757540073744</v>
      </c>
      <c r="L266">
        <f t="shared" si="31"/>
        <v>2.4035305906280517</v>
      </c>
      <c r="M266">
        <f t="shared" si="33"/>
        <v>0.24835012150417057</v>
      </c>
    </row>
    <row r="267" spans="2:13" x14ac:dyDescent="0.25">
      <c r="B267">
        <f t="shared" si="34"/>
        <v>266</v>
      </c>
      <c r="C267">
        <f t="shared" si="32"/>
        <v>22.166666666666668</v>
      </c>
      <c r="D267">
        <f>IF(B267="","",VLOOKUP(C267,'Yield Curve Table'!N267:O4267,1,TRUE))</f>
        <v>22.162499999999277</v>
      </c>
      <c r="E267">
        <f>VLOOKUP(C267,'Yield Curve Table'!N267:O4267,2,TRUE)</f>
        <v>2.383109604585937</v>
      </c>
      <c r="F267">
        <f>IF(B267="","",MATCH(E267,'Yield Curve Table'!O:O,0))</f>
        <v>1775</v>
      </c>
      <c r="G267" cm="1">
        <f t="array" ref="G267">IF(B267="","",INDEX('Yield Curve Table'!N:N,F267+1))</f>
        <v>22.174999999999276</v>
      </c>
      <c r="H267" cm="1">
        <f t="array" ref="H267">IF(B267="","",INDEX('Yield Curve Table'!O:O,'Interest Rate Calculation'!F267+1))</f>
        <v>2.3832191055755878</v>
      </c>
      <c r="I267">
        <f t="shared" si="29"/>
        <v>2.3831096276385164</v>
      </c>
      <c r="J267">
        <f t="shared" si="30"/>
        <v>2</v>
      </c>
      <c r="K267">
        <f t="shared" si="28"/>
        <v>2.5946609933757268</v>
      </c>
      <c r="L267">
        <f t="shared" si="31"/>
        <v>2.4060276922600479</v>
      </c>
      <c r="M267">
        <f t="shared" si="33"/>
        <v>0.25229534193138559</v>
      </c>
    </row>
    <row r="268" spans="2:13" x14ac:dyDescent="0.25">
      <c r="B268">
        <f t="shared" si="34"/>
        <v>267</v>
      </c>
      <c r="C268">
        <f t="shared" si="32"/>
        <v>22.25</v>
      </c>
      <c r="D268">
        <f>IF(B268="","",VLOOKUP(C268,'Yield Curve Table'!N268:O4268,1,TRUE))</f>
        <v>22.249999999999272</v>
      </c>
      <c r="E268">
        <f>VLOOKUP(C268,'Yield Curve Table'!N268:O4268,2,TRUE)</f>
        <v>2.3838748180724925</v>
      </c>
      <c r="F268">
        <f>IF(B268="","",MATCH(E268,'Yield Curve Table'!O:O,0))</f>
        <v>1782</v>
      </c>
      <c r="G268" cm="1">
        <f t="array" ref="G268">IF(B268="","",INDEX('Yield Curve Table'!N:N,F268+1))</f>
        <v>22.262499999999271</v>
      </c>
      <c r="H268" cm="1">
        <f t="array" ref="H268">IF(B268="","",INDEX('Yield Curve Table'!O:O,'Interest Rate Calculation'!F268+1))</f>
        <v>2.3839838885611782</v>
      </c>
      <c r="I268">
        <f t="shared" si="29"/>
        <v>2.3838748180724925</v>
      </c>
      <c r="J268">
        <f t="shared" si="30"/>
        <v>2</v>
      </c>
      <c r="K268">
        <f t="shared" si="28"/>
        <v>2.6035644466777095</v>
      </c>
      <c r="L268">
        <f t="shared" si="31"/>
        <v>2.4085899012905791</v>
      </c>
      <c r="M268">
        <f t="shared" si="33"/>
        <v>0.25411960571157799</v>
      </c>
    </row>
    <row r="269" spans="2:13" x14ac:dyDescent="0.25">
      <c r="B269">
        <f t="shared" si="34"/>
        <v>268</v>
      </c>
      <c r="C269">
        <f t="shared" si="32"/>
        <v>22.333333333333332</v>
      </c>
      <c r="D269">
        <f>IF(B269="","",VLOOKUP(C269,'Yield Curve Table'!N269:O4269,1,TRUE))</f>
        <v>22.324999999999267</v>
      </c>
      <c r="E269">
        <f>VLOOKUP(C269,'Yield Curve Table'!N269:O4269,2,TRUE)</f>
        <v>2.3845283240172837</v>
      </c>
      <c r="F269">
        <f>IF(B269="","",MATCH(E269,'Yield Curve Table'!O:O,0))</f>
        <v>1788</v>
      </c>
      <c r="G269" cm="1">
        <f t="array" ref="G269">IF(B269="","",INDEX('Yield Curve Table'!N:N,F269+1))</f>
        <v>22.337499999999267</v>
      </c>
      <c r="H269" cm="1">
        <f t="array" ref="H269">IF(B269="","",INDEX('Yield Curve Table'!O:O,'Interest Rate Calculation'!F269+1))</f>
        <v>2.3846370281902871</v>
      </c>
      <c r="I269">
        <f t="shared" si="29"/>
        <v>2.3845283694174437</v>
      </c>
      <c r="J269">
        <f t="shared" si="30"/>
        <v>2</v>
      </c>
      <c r="K269">
        <f t="shared" si="28"/>
        <v>2.6124678999796918</v>
      </c>
      <c r="L269">
        <f t="shared" si="31"/>
        <v>2.4111213146497059</v>
      </c>
      <c r="M269">
        <f t="shared" si="33"/>
        <v>0.25386297663805291</v>
      </c>
    </row>
    <row r="270" spans="2:13" x14ac:dyDescent="0.25">
      <c r="B270">
        <f t="shared" si="34"/>
        <v>269</v>
      </c>
      <c r="C270">
        <f t="shared" si="32"/>
        <v>22.416666666666668</v>
      </c>
      <c r="D270">
        <f>IF(B270="","",VLOOKUP(C270,'Yield Curve Table'!N270:O4270,1,TRUE))</f>
        <v>22.412499999999262</v>
      </c>
      <c r="E270">
        <f>VLOOKUP(C270,'Yield Curve Table'!N270:O4270,2,TRUE)</f>
        <v>2.3852879785204428</v>
      </c>
      <c r="F270">
        <f>IF(B270="","",MATCH(E270,'Yield Curve Table'!O:O,0))</f>
        <v>1795</v>
      </c>
      <c r="G270" cm="1">
        <f t="array" ref="G270">IF(B270="","",INDEX('Yield Curve Table'!N:N,F270+1))</f>
        <v>22.424999999999262</v>
      </c>
      <c r="H270" cm="1">
        <f t="array" ref="H270">IF(B270="","",INDEX('Yield Curve Table'!O:O,'Interest Rate Calculation'!F270+1))</f>
        <v>2.3853962584228854</v>
      </c>
      <c r="I270">
        <f t="shared" si="29"/>
        <v>2.3852880010340529</v>
      </c>
      <c r="J270">
        <f t="shared" si="30"/>
        <v>2</v>
      </c>
      <c r="K270">
        <f t="shared" si="28"/>
        <v>2.6213713532816745</v>
      </c>
      <c r="L270">
        <f t="shared" si="31"/>
        <v>2.4138147394306406</v>
      </c>
      <c r="M270">
        <f t="shared" si="33"/>
        <v>0.25782986564488741</v>
      </c>
    </row>
    <row r="271" spans="2:13" x14ac:dyDescent="0.25">
      <c r="B271">
        <f t="shared" si="34"/>
        <v>270</v>
      </c>
      <c r="C271">
        <f t="shared" si="32"/>
        <v>22.5</v>
      </c>
      <c r="D271">
        <f>IF(B271="","",VLOOKUP(C271,'Yield Curve Table'!N271:O4271,1,TRUE))</f>
        <v>22.499999999999257</v>
      </c>
      <c r="E271">
        <f>VLOOKUP(C271,'Yield Curve Table'!N271:O4271,2,TRUE)</f>
        <v>2.3860446730486484</v>
      </c>
      <c r="F271">
        <f>IF(B271="","",MATCH(E271,'Yield Curve Table'!O:O,0))</f>
        <v>1802</v>
      </c>
      <c r="G271" cm="1">
        <f t="array" ref="G271">IF(B271="","",INDEX('Yield Curve Table'!N:N,F271+1))</f>
        <v>22.512499999999257</v>
      </c>
      <c r="H271" cm="1">
        <f t="array" ref="H271">IF(B271="","",INDEX('Yield Curve Table'!O:O,'Interest Rate Calculation'!F271+1))</f>
        <v>2.3861525319794965</v>
      </c>
      <c r="I271">
        <f t="shared" si="29"/>
        <v>2.3860446730486484</v>
      </c>
      <c r="J271">
        <f t="shared" si="30"/>
        <v>2</v>
      </c>
      <c r="K271">
        <f t="shared" si="28"/>
        <v>2.6302748065836572</v>
      </c>
      <c r="L271">
        <f t="shared" si="31"/>
        <v>2.4165734397405245</v>
      </c>
      <c r="M271">
        <f t="shared" si="33"/>
        <v>0.25970552516993983</v>
      </c>
    </row>
    <row r="272" spans="2:13" x14ac:dyDescent="0.25">
      <c r="B272">
        <f t="shared" si="34"/>
        <v>271</v>
      </c>
      <c r="C272">
        <f t="shared" si="32"/>
        <v>22.583333333333332</v>
      </c>
      <c r="D272">
        <f>IF(B272="","",VLOOKUP(C272,'Yield Curve Table'!N272:O4272,1,TRUE))</f>
        <v>22.574999999999253</v>
      </c>
      <c r="E272">
        <f>VLOOKUP(C272,'Yield Curve Table'!N272:O4272,2,TRUE)</f>
        <v>2.3866909298846459</v>
      </c>
      <c r="F272">
        <f>IF(B272="","",MATCH(E272,'Yield Curve Table'!O:O,0))</f>
        <v>1808</v>
      </c>
      <c r="G272" cm="1">
        <f t="array" ref="G272">IF(B272="","",INDEX('Yield Curve Table'!N:N,F272+1))</f>
        <v>22.587499999999253</v>
      </c>
      <c r="H272" cm="1">
        <f t="array" ref="H272">IF(B272="","",INDEX('Yield Curve Table'!O:O,'Interest Rate Calculation'!F272+1))</f>
        <v>2.3867984305793364</v>
      </c>
      <c r="I272">
        <f t="shared" si="29"/>
        <v>2.3866909742313411</v>
      </c>
      <c r="J272">
        <f t="shared" si="30"/>
        <v>2</v>
      </c>
      <c r="K272">
        <f t="shared" si="28"/>
        <v>2.6391782598856395</v>
      </c>
      <c r="L272">
        <f t="shared" si="31"/>
        <v>2.4193039152950213</v>
      </c>
      <c r="M272">
        <f t="shared" si="33"/>
        <v>0.25953002039138529</v>
      </c>
    </row>
    <row r="273" spans="2:13" x14ac:dyDescent="0.25">
      <c r="B273">
        <f t="shared" si="34"/>
        <v>272</v>
      </c>
      <c r="C273">
        <f t="shared" si="32"/>
        <v>22.666666666666668</v>
      </c>
      <c r="D273">
        <f>IF(B273="","",VLOOKUP(C273,'Yield Curve Table'!N273:O4273,1,TRUE))</f>
        <v>22.662499999999248</v>
      </c>
      <c r="E273">
        <f>VLOOKUP(C273,'Yield Curve Table'!N273:O4273,2,TRUE)</f>
        <v>2.3874421880749179</v>
      </c>
      <c r="F273">
        <f>IF(B273="","",MATCH(E273,'Yield Curve Table'!O:O,0))</f>
        <v>1815</v>
      </c>
      <c r="G273" cm="1">
        <f t="array" ref="G273">IF(B273="","",INDEX('Yield Curve Table'!N:N,F273+1))</f>
        <v>22.674999999999248</v>
      </c>
      <c r="H273" cm="1">
        <f t="array" ref="H273">IF(B273="","",INDEX('Yield Curve Table'!O:O,'Interest Rate Calculation'!F273+1))</f>
        <v>2.387549273823427</v>
      </c>
      <c r="I273">
        <f t="shared" si="29"/>
        <v>2.3874422100682313</v>
      </c>
      <c r="J273">
        <f t="shared" si="30"/>
        <v>2</v>
      </c>
      <c r="K273">
        <f t="shared" si="28"/>
        <v>2.6480817131876222</v>
      </c>
      <c r="L273">
        <f t="shared" si="31"/>
        <v>2.422194143817483</v>
      </c>
      <c r="M273">
        <f t="shared" si="33"/>
        <v>0.26351858372397619</v>
      </c>
    </row>
    <row r="274" spans="2:13" x14ac:dyDescent="0.25">
      <c r="B274">
        <f t="shared" si="34"/>
        <v>273</v>
      </c>
      <c r="C274">
        <f t="shared" si="32"/>
        <v>22.75</v>
      </c>
      <c r="D274">
        <f>IF(B274="","",VLOOKUP(C274,'Yield Curve Table'!N274:O4274,1,TRUE))</f>
        <v>22.749999999999243</v>
      </c>
      <c r="E274">
        <f>VLOOKUP(C274,'Yield Curve Table'!N274:O4274,2,TRUE)</f>
        <v>2.3881905512360833</v>
      </c>
      <c r="F274">
        <f>IF(B274="","",MATCH(E274,'Yield Curve Table'!O:O,0))</f>
        <v>1822</v>
      </c>
      <c r="G274" cm="1">
        <f t="array" ref="G274">IF(B274="","",INDEX('Yield Curve Table'!N:N,F274+1))</f>
        <v>22.762499999999243</v>
      </c>
      <c r="H274" cm="1">
        <f t="array" ref="H274">IF(B274="","",INDEX('Yield Curve Table'!O:O,'Interest Rate Calculation'!F274+1))</f>
        <v>2.3882972252294272</v>
      </c>
      <c r="I274">
        <f t="shared" si="29"/>
        <v>2.3881905512360833</v>
      </c>
      <c r="J274">
        <f t="shared" si="30"/>
        <v>2</v>
      </c>
      <c r="K274">
        <f t="shared" si="28"/>
        <v>2.6569851664896049</v>
      </c>
      <c r="L274">
        <f t="shared" si="31"/>
        <v>2.4251498108334424</v>
      </c>
      <c r="M274">
        <f t="shared" si="33"/>
        <v>0.26544565215236293</v>
      </c>
    </row>
    <row r="275" spans="2:13" x14ac:dyDescent="0.25">
      <c r="B275">
        <f t="shared" si="34"/>
        <v>274</v>
      </c>
      <c r="C275">
        <f t="shared" si="32"/>
        <v>22.833333333333332</v>
      </c>
      <c r="D275">
        <f>IF(B275="","",VLOOKUP(C275,'Yield Curve Table'!N275:O4275,1,TRUE))</f>
        <v>22.824999999999239</v>
      </c>
      <c r="E275">
        <f>VLOOKUP(C275,'Yield Curve Table'!N275:O4275,2,TRUE)</f>
        <v>2.3888297180226101</v>
      </c>
      <c r="F275">
        <f>IF(B275="","",MATCH(E275,'Yield Curve Table'!O:O,0))</f>
        <v>1828</v>
      </c>
      <c r="G275" cm="1">
        <f t="array" ref="G275">IF(B275="","",INDEX('Yield Curve Table'!N:N,F275+1))</f>
        <v>22.837499999999238</v>
      </c>
      <c r="H275" cm="1">
        <f t="array" ref="H275">IF(B275="","",INDEX('Yield Curve Table'!O:O,'Interest Rate Calculation'!F275+1))</f>
        <v>2.3889360415949348</v>
      </c>
      <c r="I275">
        <f t="shared" si="29"/>
        <v>2.3888297613520666</v>
      </c>
      <c r="J275">
        <f t="shared" si="30"/>
        <v>2</v>
      </c>
      <c r="K275">
        <f t="shared" si="28"/>
        <v>2.6658886197915876</v>
      </c>
      <c r="L275">
        <f t="shared" si="31"/>
        <v>2.4280797662976656</v>
      </c>
      <c r="M275">
        <f t="shared" si="33"/>
        <v>0.26535129193387963</v>
      </c>
    </row>
    <row r="276" spans="2:13" x14ac:dyDescent="0.25">
      <c r="B276">
        <f t="shared" si="34"/>
        <v>275</v>
      </c>
      <c r="C276">
        <f t="shared" si="32"/>
        <v>22.916666666666668</v>
      </c>
      <c r="D276">
        <f>IF(B276="","",VLOOKUP(C276,'Yield Curve Table'!N276:O4276,1,TRUE))</f>
        <v>22.912499999999234</v>
      </c>
      <c r="E276">
        <f>VLOOKUP(C276,'Yield Curve Table'!N276:O4276,2,TRUE)</f>
        <v>2.3895727634767967</v>
      </c>
      <c r="F276">
        <f>IF(B276="","",MATCH(E276,'Yield Curve Table'!O:O,0))</f>
        <v>1835</v>
      </c>
      <c r="G276" cm="1">
        <f t="array" ref="G276">IF(B276="","",INDEX('Yield Curve Table'!N:N,F276+1))</f>
        <v>22.924999999999233</v>
      </c>
      <c r="H276" cm="1">
        <f t="array" ref="H276">IF(B276="","",INDEX('Yield Curve Table'!O:O,'Interest Rate Calculation'!F276+1))</f>
        <v>2.3896786811232724</v>
      </c>
      <c r="I276">
        <f t="shared" si="29"/>
        <v>2.3895727849676343</v>
      </c>
      <c r="J276">
        <f t="shared" si="30"/>
        <v>2</v>
      </c>
      <c r="K276">
        <f t="shared" si="28"/>
        <v>2.6747920730935699</v>
      </c>
      <c r="L276">
        <f t="shared" si="31"/>
        <v>2.4311672644860001</v>
      </c>
      <c r="M276">
        <f t="shared" si="33"/>
        <v>0.26936153302885568</v>
      </c>
    </row>
    <row r="277" spans="2:13" x14ac:dyDescent="0.25">
      <c r="B277">
        <f t="shared" si="34"/>
        <v>276</v>
      </c>
      <c r="C277">
        <f t="shared" si="32"/>
        <v>23</v>
      </c>
      <c r="D277">
        <f>IF(B277="","",VLOOKUP(C277,'Yield Curve Table'!N277:O4277,1,TRUE))</f>
        <v>22.999999999999229</v>
      </c>
      <c r="E277">
        <f>VLOOKUP(C277,'Yield Curve Table'!N277:O4277,2,TRUE)</f>
        <v>2.3903129767334343</v>
      </c>
      <c r="F277">
        <f>IF(B277="","",MATCH(E277,'Yield Curve Table'!O:O,0))</f>
        <v>1842</v>
      </c>
      <c r="G277" cm="1">
        <f t="array" ref="G277">IF(B277="","",INDEX('Yield Curve Table'!N:N,F277+1))</f>
        <v>23.012499999999228</v>
      </c>
      <c r="H277" cm="1">
        <f t="array" ref="H277">IF(B277="","",INDEX('Yield Curve Table'!O:O,'Interest Rate Calculation'!F277+1))</f>
        <v>2.3904184915417894</v>
      </c>
      <c r="I277">
        <f t="shared" si="29"/>
        <v>2.3903129767334343</v>
      </c>
      <c r="J277">
        <f t="shared" si="30"/>
        <v>2</v>
      </c>
      <c r="K277">
        <f t="shared" si="28"/>
        <v>2.6836955263955526</v>
      </c>
      <c r="L277">
        <f t="shared" si="31"/>
        <v>2.434320359182752</v>
      </c>
      <c r="M277">
        <f t="shared" si="33"/>
        <v>0.27134002085777986</v>
      </c>
    </row>
    <row r="278" spans="2:13" x14ac:dyDescent="0.25">
      <c r="B278">
        <f t="shared" si="34"/>
        <v>277</v>
      </c>
      <c r="C278">
        <f t="shared" si="32"/>
        <v>23.083333333333332</v>
      </c>
      <c r="D278">
        <f>IF(B278="","",VLOOKUP(C278,'Yield Curve Table'!N278:O4278,1,TRUE))</f>
        <v>23.074999999999225</v>
      </c>
      <c r="E278">
        <f>VLOOKUP(C278,'Yield Curve Table'!N278:O4278,2,TRUE)</f>
        <v>2.3909452073515212</v>
      </c>
      <c r="F278">
        <f>IF(B278="","",MATCH(E278,'Yield Curve Table'!O:O,0))</f>
        <v>1848</v>
      </c>
      <c r="G278" cm="1">
        <f t="array" ref="G278">IF(B278="","",INDEX('Yield Curve Table'!N:N,F278+1))</f>
        <v>23.087499999999224</v>
      </c>
      <c r="H278" cm="1">
        <f t="array" ref="H278">IF(B278="","",INDEX('Yield Curve Table'!O:O,'Interest Rate Calculation'!F278+1))</f>
        <v>2.391050379301018</v>
      </c>
      <c r="I278">
        <f t="shared" si="29"/>
        <v>2.3909452496983232</v>
      </c>
      <c r="J278">
        <f t="shared" si="30"/>
        <v>2</v>
      </c>
      <c r="K278">
        <f t="shared" si="28"/>
        <v>2.6925989796975349</v>
      </c>
      <c r="L278">
        <f t="shared" si="31"/>
        <v>2.4374501997398683</v>
      </c>
      <c r="M278">
        <f t="shared" si="33"/>
        <v>0.27132682243344863</v>
      </c>
    </row>
    <row r="279" spans="2:13" x14ac:dyDescent="0.25">
      <c r="B279">
        <f t="shared" si="34"/>
        <v>278</v>
      </c>
      <c r="C279">
        <f t="shared" si="32"/>
        <v>23.166666666666668</v>
      </c>
      <c r="D279">
        <f>IF(B279="","",VLOOKUP(C279,'Yield Curve Table'!N279:O4279,1,TRUE))</f>
        <v>23.16249999999922</v>
      </c>
      <c r="E279">
        <f>VLOOKUP(C279,'Yield Curve Table'!N279:O4279,2,TRUE)</f>
        <v>2.3916802176909426</v>
      </c>
      <c r="F279">
        <f>IF(B279="","",MATCH(E279,'Yield Curve Table'!O:O,0))</f>
        <v>1855</v>
      </c>
      <c r="G279" cm="1">
        <f t="array" ref="G279">IF(B279="","",INDEX('Yield Curve Table'!N:N,F279+1))</f>
        <v>23.174999999999219</v>
      </c>
      <c r="H279" cm="1">
        <f t="array" ref="H279">IF(B279="","",INDEX('Yield Curve Table'!O:O,'Interest Rate Calculation'!F279+1))</f>
        <v>2.3917849924439563</v>
      </c>
      <c r="I279">
        <f t="shared" si="29"/>
        <v>2.3916802386963196</v>
      </c>
      <c r="J279">
        <f t="shared" si="30"/>
        <v>2</v>
      </c>
      <c r="K279">
        <f t="shared" si="28"/>
        <v>2.7015024329995176</v>
      </c>
      <c r="L279">
        <f t="shared" si="31"/>
        <v>2.4407354194609927</v>
      </c>
      <c r="M279">
        <f t="shared" si="33"/>
        <v>0.27535874247630598</v>
      </c>
    </row>
    <row r="280" spans="2:13" x14ac:dyDescent="0.25">
      <c r="B280">
        <f t="shared" si="34"/>
        <v>279</v>
      </c>
      <c r="C280">
        <f t="shared" si="32"/>
        <v>23.25</v>
      </c>
      <c r="D280">
        <f>IF(B280="","",VLOOKUP(C280,'Yield Curve Table'!N280:O4280,1,TRUE))</f>
        <v>23.249999999999215</v>
      </c>
      <c r="E280">
        <f>VLOOKUP(C280,'Yield Curve Table'!N280:O4280,2,TRUE)</f>
        <v>2.3924124566408729</v>
      </c>
      <c r="F280">
        <f>IF(B280="","",MATCH(E280,'Yield Curve Table'!O:O,0))</f>
        <v>1862</v>
      </c>
      <c r="G280" cm="1">
        <f t="array" ref="G280">IF(B280="","",INDEX('Yield Curve Table'!N:N,F280+1))</f>
        <v>23.262499999999214</v>
      </c>
      <c r="H280" cm="1">
        <f t="array" ref="H280">IF(B280="","",INDEX('Yield Curve Table'!O:O,'Interest Rate Calculation'!F280+1))</f>
        <v>2.3925168371862506</v>
      </c>
      <c r="I280">
        <f t="shared" si="29"/>
        <v>2.3924124566408729</v>
      </c>
      <c r="J280">
        <f t="shared" si="30"/>
        <v>2</v>
      </c>
      <c r="K280">
        <f t="shared" si="28"/>
        <v>2.7104058863015004</v>
      </c>
      <c r="L280">
        <f t="shared" si="31"/>
        <v>2.4440863889607249</v>
      </c>
      <c r="M280">
        <f t="shared" si="33"/>
        <v>0.27738865758988318</v>
      </c>
    </row>
    <row r="281" spans="2:13" x14ac:dyDescent="0.25">
      <c r="B281">
        <f t="shared" si="34"/>
        <v>280</v>
      </c>
      <c r="C281">
        <f t="shared" si="32"/>
        <v>23.333333333333332</v>
      </c>
      <c r="D281">
        <f>IF(B281="","",VLOOKUP(C281,'Yield Curve Table'!N281:O4281,1,TRUE))</f>
        <v>23.324999999999211</v>
      </c>
      <c r="E281">
        <f>VLOOKUP(C281,'Yield Curve Table'!N281:O4281,2,TRUE)</f>
        <v>2.3930379000156212</v>
      </c>
      <c r="F281">
        <f>IF(B281="","",MATCH(E281,'Yield Curve Table'!O:O,0))</f>
        <v>1868</v>
      </c>
      <c r="G281" cm="1">
        <f t="array" ref="G281">IF(B281="","",INDEX('Yield Curve Table'!N:N,F281+1))</f>
        <v>23.33749999999921</v>
      </c>
      <c r="H281" cm="1">
        <f t="array" ref="H281">IF(B281="","",INDEX('Yield Curve Table'!O:O,'Interest Rate Calculation'!F281+1))</f>
        <v>2.3931419450221281</v>
      </c>
      <c r="I281">
        <f t="shared" si="29"/>
        <v>2.3930379414128038</v>
      </c>
      <c r="J281">
        <f t="shared" si="30"/>
        <v>2</v>
      </c>
      <c r="K281">
        <f t="shared" si="28"/>
        <v>2.7193093396034831</v>
      </c>
      <c r="L281">
        <f t="shared" si="31"/>
        <v>2.4474165077779171</v>
      </c>
      <c r="M281">
        <f t="shared" si="33"/>
        <v>0.27745663521772101</v>
      </c>
    </row>
    <row r="282" spans="2:13" x14ac:dyDescent="0.25">
      <c r="B282">
        <f t="shared" si="34"/>
        <v>281</v>
      </c>
      <c r="C282">
        <f t="shared" si="32"/>
        <v>23.416666666666668</v>
      </c>
      <c r="D282">
        <f>IF(B282="","",VLOOKUP(C282,'Yield Curve Table'!N282:O4282,1,TRUE))</f>
        <v>23.412499999999206</v>
      </c>
      <c r="E282">
        <f>VLOOKUP(C282,'Yield Curve Table'!N282:O4282,2,TRUE)</f>
        <v>2.3937650471609677</v>
      </c>
      <c r="F282">
        <f>IF(B282="","",MATCH(E282,'Yield Curve Table'!O:O,0))</f>
        <v>1875</v>
      </c>
      <c r="G282" cm="1">
        <f t="array" ref="G282">IF(B282="","",INDEX('Yield Curve Table'!N:N,F282+1))</f>
        <v>23.424999999999205</v>
      </c>
      <c r="H282" cm="1">
        <f t="array" ref="H282">IF(B282="","",INDEX('Yield Curve Table'!O:O,'Interest Rate Calculation'!F282+1))</f>
        <v>2.3938687034217687</v>
      </c>
      <c r="I282">
        <f t="shared" si="29"/>
        <v>2.3937650676971409</v>
      </c>
      <c r="J282">
        <f t="shared" si="30"/>
        <v>2</v>
      </c>
      <c r="K282">
        <f t="shared" si="28"/>
        <v>2.7282127929054654</v>
      </c>
      <c r="L282">
        <f t="shared" si="31"/>
        <v>2.4508998874202299</v>
      </c>
      <c r="M282">
        <f t="shared" si="33"/>
        <v>0.2815102331906072</v>
      </c>
    </row>
    <row r="283" spans="2:13" x14ac:dyDescent="0.25">
      <c r="B283">
        <f t="shared" si="34"/>
        <v>282</v>
      </c>
      <c r="C283">
        <f t="shared" si="32"/>
        <v>23.5</v>
      </c>
      <c r="D283">
        <f>IF(B283="","",VLOOKUP(C283,'Yield Curve Table'!N283:O4283,1,TRUE))</f>
        <v>23.499999999999201</v>
      </c>
      <c r="E283">
        <f>VLOOKUP(C283,'Yield Curve Table'!N283:O4283,2,TRUE)</f>
        <v>2.3944894817873457</v>
      </c>
      <c r="F283">
        <f>IF(B283="","",MATCH(E283,'Yield Curve Table'!O:O,0))</f>
        <v>1882</v>
      </c>
      <c r="G283" cm="1">
        <f t="array" ref="G283">IF(B283="","",INDEX('Yield Curve Table'!N:N,F283+1))</f>
        <v>23.5124999999992</v>
      </c>
      <c r="H283" cm="1">
        <f t="array" ref="H283">IF(B283="","",INDEX('Yield Curve Table'!O:O,'Interest Rate Calculation'!F283+1))</f>
        <v>2.3945927521965857</v>
      </c>
      <c r="I283">
        <f t="shared" si="29"/>
        <v>2.3944894817873457</v>
      </c>
      <c r="J283">
        <f t="shared" si="30"/>
        <v>2</v>
      </c>
      <c r="K283">
        <f t="shared" si="28"/>
        <v>2.7371162462074481</v>
      </c>
      <c r="L283">
        <f t="shared" si="31"/>
        <v>2.4544491655608636</v>
      </c>
      <c r="M283">
        <f t="shared" si="33"/>
        <v>0.28359158091175729</v>
      </c>
    </row>
    <row r="284" spans="2:13" x14ac:dyDescent="0.25">
      <c r="B284">
        <f t="shared" si="34"/>
        <v>283</v>
      </c>
      <c r="C284">
        <f t="shared" si="32"/>
        <v>23.583333333333332</v>
      </c>
      <c r="D284">
        <f>IF(B284="","",VLOOKUP(C284,'Yield Curve Table'!N284:O4284,1,TRUE))</f>
        <v>23.574999999999196</v>
      </c>
      <c r="E284">
        <f>VLOOKUP(C284,'Yield Curve Table'!N284:O4284,2,TRUE)</f>
        <v>2.3951082820984846</v>
      </c>
      <c r="F284">
        <f>IF(B284="","",MATCH(E284,'Yield Curve Table'!O:O,0))</f>
        <v>1888</v>
      </c>
      <c r="G284" cm="1">
        <f t="array" ref="G284">IF(B284="","",INDEX('Yield Curve Table'!N:N,F284+1))</f>
        <v>23.587499999999196</v>
      </c>
      <c r="H284" cm="1">
        <f t="array" ref="H284">IF(B284="","",INDEX('Yield Curve Table'!O:O,'Interest Rate Calculation'!F284+1))</f>
        <v>2.3952112240568981</v>
      </c>
      <c r="I284">
        <f t="shared" si="29"/>
        <v>2.395108322577618</v>
      </c>
      <c r="J284">
        <f t="shared" si="30"/>
        <v>2</v>
      </c>
      <c r="K284">
        <f t="shared" si="28"/>
        <v>2.7460196995094308</v>
      </c>
      <c r="L284">
        <f t="shared" si="31"/>
        <v>2.4579799442779011</v>
      </c>
      <c r="M284">
        <f t="shared" si="33"/>
        <v>0.28374074591741572</v>
      </c>
    </row>
    <row r="285" spans="2:13" x14ac:dyDescent="0.25">
      <c r="B285">
        <f t="shared" si="34"/>
        <v>284</v>
      </c>
      <c r="C285">
        <f t="shared" si="32"/>
        <v>23.666666666666668</v>
      </c>
      <c r="D285">
        <f>IF(B285="","",VLOOKUP(C285,'Yield Curve Table'!N285:O4285,1,TRUE))</f>
        <v>23.662499999999191</v>
      </c>
      <c r="E285">
        <f>VLOOKUP(C285,'Yield Curve Table'!N285:O4285,2,TRUE)</f>
        <v>2.3958277325111763</v>
      </c>
      <c r="F285">
        <f>IF(B285="","",MATCH(E285,'Yield Curve Table'!O:O,0))</f>
        <v>1895</v>
      </c>
      <c r="G285" cm="1">
        <f t="array" ref="G285">IF(B285="","",INDEX('Yield Curve Table'!N:N,F285+1))</f>
        <v>23.674999999999191</v>
      </c>
      <c r="H285" cm="1">
        <f t="array" ref="H285">IF(B285="","",INDEX('Yield Curve Table'!O:O,'Interest Rate Calculation'!F285+1))</f>
        <v>2.3959302939078033</v>
      </c>
      <c r="I285">
        <f t="shared" si="29"/>
        <v>2.3958277525936844</v>
      </c>
      <c r="J285">
        <f t="shared" si="30"/>
        <v>2</v>
      </c>
      <c r="K285">
        <f t="shared" si="28"/>
        <v>2.7549231528114131</v>
      </c>
      <c r="L285">
        <f t="shared" si="31"/>
        <v>2.4616619093002678</v>
      </c>
      <c r="M285">
        <f t="shared" si="33"/>
        <v>0.2878160186501777</v>
      </c>
    </row>
    <row r="286" spans="2:13" x14ac:dyDescent="0.25">
      <c r="B286">
        <f t="shared" si="34"/>
        <v>285</v>
      </c>
      <c r="C286">
        <f t="shared" si="32"/>
        <v>23.75</v>
      </c>
      <c r="D286">
        <f>IF(B286="","",VLOOKUP(C286,'Yield Curve Table'!N286:O4286,1,TRUE))</f>
        <v>23.749999999999186</v>
      </c>
      <c r="E286">
        <f>VLOOKUP(C286,'Yield Curve Table'!N286:O4286,2,TRUE)</f>
        <v>2.3965445274193358</v>
      </c>
      <c r="F286">
        <f>IF(B286="","",MATCH(E286,'Yield Curve Table'!O:O,0))</f>
        <v>1902</v>
      </c>
      <c r="G286" cm="1">
        <f t="array" ref="G286">IF(B286="","",INDEX('Yield Curve Table'!N:N,F286+1))</f>
        <v>23.762499999999186</v>
      </c>
      <c r="H286" cm="1">
        <f t="array" ref="H286">IF(B286="","",INDEX('Yield Curve Table'!O:O,'Interest Rate Calculation'!F286+1))</f>
        <v>2.3966467110575786</v>
      </c>
      <c r="I286">
        <f t="shared" si="29"/>
        <v>2.3965445274193358</v>
      </c>
      <c r="J286">
        <f t="shared" si="30"/>
        <v>2</v>
      </c>
      <c r="K286">
        <f t="shared" si="28"/>
        <v>2.7638266061133958</v>
      </c>
      <c r="L286">
        <f t="shared" si="31"/>
        <v>2.4654099171744721</v>
      </c>
      <c r="M286">
        <f t="shared" si="33"/>
        <v>0.28994880178589977</v>
      </c>
    </row>
    <row r="287" spans="2:13" x14ac:dyDescent="0.25">
      <c r="B287">
        <f t="shared" si="34"/>
        <v>286</v>
      </c>
      <c r="C287">
        <f t="shared" si="32"/>
        <v>23.833333333333332</v>
      </c>
      <c r="D287">
        <f>IF(B287="","",VLOOKUP(C287,'Yield Curve Table'!N287:O4287,1,TRUE))</f>
        <v>23.824999999999182</v>
      </c>
      <c r="E287">
        <f>VLOOKUP(C287,'Yield Curve Table'!N287:O4287,2,TRUE)</f>
        <v>2.3971568243007129</v>
      </c>
      <c r="F287">
        <f>IF(B287="","",MATCH(E287,'Yield Curve Table'!O:O,0))</f>
        <v>1908</v>
      </c>
      <c r="G287" cm="1">
        <f t="array" ref="G287">IF(B287="","",INDEX('Yield Curve Table'!N:N,F287+1))</f>
        <v>23.837499999999181</v>
      </c>
      <c r="H287" cm="1">
        <f t="array" ref="H287">IF(B287="","",INDEX('Yield Curve Table'!O:O,'Interest Rate Calculation'!F287+1))</f>
        <v>2.3972586863539269</v>
      </c>
      <c r="I287">
        <f t="shared" si="29"/>
        <v>2.397156863891984</v>
      </c>
      <c r="J287">
        <f t="shared" si="30"/>
        <v>2</v>
      </c>
      <c r="K287">
        <f t="shared" si="28"/>
        <v>2.7727300594153785</v>
      </c>
      <c r="L287">
        <f t="shared" si="31"/>
        <v>2.4691417263673014</v>
      </c>
      <c r="M287">
        <f t="shared" si="33"/>
        <v>0.29017916260938303</v>
      </c>
    </row>
    <row r="288" spans="2:13" x14ac:dyDescent="0.25">
      <c r="B288">
        <f t="shared" si="34"/>
        <v>287</v>
      </c>
      <c r="C288">
        <f t="shared" si="32"/>
        <v>23.916666666666668</v>
      </c>
      <c r="D288">
        <f>IF(B288="","",VLOOKUP(C288,'Yield Curve Table'!N288:O4288,1,TRUE))</f>
        <v>23.912499999999177</v>
      </c>
      <c r="E288">
        <f>VLOOKUP(C288,'Yield Curve Table'!N288:O4288,2,TRUE)</f>
        <v>2.3978687392116229</v>
      </c>
      <c r="F288">
        <f>IF(B288="","",MATCH(E288,'Yield Curve Table'!O:O,0))</f>
        <v>1915</v>
      </c>
      <c r="G288" cm="1">
        <f t="array" ref="G288">IF(B288="","",INDEX('Yield Curve Table'!N:N,F288+1))</f>
        <v>23.924999999999176</v>
      </c>
      <c r="H288" cm="1">
        <f t="array" ref="H288">IF(B288="","",INDEX('Yield Curve Table'!O:O,'Interest Rate Calculation'!F288+1))</f>
        <v>2.3979702286312308</v>
      </c>
      <c r="I288">
        <f t="shared" si="29"/>
        <v>2.3978687588553265</v>
      </c>
      <c r="J288">
        <f t="shared" si="30"/>
        <v>2</v>
      </c>
      <c r="K288">
        <f t="shared" si="28"/>
        <v>2.7816335127173613</v>
      </c>
      <c r="L288">
        <f t="shared" si="31"/>
        <v>2.4730226898199748</v>
      </c>
      <c r="M288">
        <f t="shared" si="33"/>
        <v>0.29427610482610778</v>
      </c>
    </row>
    <row r="289" spans="2:13" x14ac:dyDescent="0.25">
      <c r="B289">
        <f t="shared" si="34"/>
        <v>288</v>
      </c>
      <c r="C289">
        <f t="shared" si="32"/>
        <v>24</v>
      </c>
      <c r="D289">
        <f>IF(B289="","",VLOOKUP(C289,'Yield Curve Table'!N289:O4289,1,TRUE))</f>
        <v>23.999999999999172</v>
      </c>
      <c r="E289">
        <f>VLOOKUP(C289,'Yield Curve Table'!N289:O4289,2,TRUE)</f>
        <v>2.3985780538535644</v>
      </c>
      <c r="F289">
        <f>IF(B289="","",MATCH(E289,'Yield Curve Table'!O:O,0))</f>
        <v>1922</v>
      </c>
      <c r="G289" cm="1">
        <f t="array" ref="G289">IF(B289="","",INDEX('Yield Curve Table'!N:N,F289+1))</f>
        <v>24.012499999999172</v>
      </c>
      <c r="H289" cm="1">
        <f t="array" ref="H289">IF(B289="","",INDEX('Yield Curve Table'!O:O,'Interest Rate Calculation'!F289+1))</f>
        <v>2.3986791733559794</v>
      </c>
      <c r="I289">
        <f t="shared" si="29"/>
        <v>2.3985780538535644</v>
      </c>
      <c r="J289">
        <f t="shared" si="30"/>
        <v>2</v>
      </c>
      <c r="K289">
        <f t="shared" si="28"/>
        <v>2.7905369660193435</v>
      </c>
      <c r="L289">
        <f t="shared" si="31"/>
        <v>2.4769698362867203</v>
      </c>
      <c r="M289">
        <f t="shared" si="33"/>
        <v>0.29646032371197784</v>
      </c>
    </row>
    <row r="290" spans="2:13" x14ac:dyDescent="0.25">
      <c r="B290">
        <f t="shared" si="34"/>
        <v>289</v>
      </c>
      <c r="C290">
        <f t="shared" si="32"/>
        <v>24.083333333333332</v>
      </c>
      <c r="D290">
        <f>IF(B290="","",VLOOKUP(C290,'Yield Curve Table'!N290:O4290,1,TRUE))</f>
        <v>24.074999999999168</v>
      </c>
      <c r="E290">
        <f>VLOOKUP(C290,'Yield Curve Table'!N290:O4290,2,TRUE)</f>
        <v>2.399183982582263</v>
      </c>
      <c r="F290">
        <f>IF(B290="","",MATCH(E290,'Yield Curve Table'!O:O,0))</f>
        <v>1928</v>
      </c>
      <c r="G290" cm="1">
        <f t="array" ref="G290">IF(B290="","",INDEX('Yield Curve Table'!N:N,F290+1))</f>
        <v>24.087499999999167</v>
      </c>
      <c r="H290" cm="1">
        <f t="array" ref="H290">IF(B290="","",INDEX('Yield Curve Table'!O:O,'Interest Rate Calculation'!F290+1))</f>
        <v>2.3992847871523955</v>
      </c>
      <c r="I290">
        <f t="shared" si="29"/>
        <v>2.3991840213145501</v>
      </c>
      <c r="J290">
        <f t="shared" si="30"/>
        <v>2</v>
      </c>
      <c r="K290">
        <f t="shared" si="28"/>
        <v>2.7994404193213263</v>
      </c>
      <c r="L290">
        <f t="shared" si="31"/>
        <v>2.4809030359076001</v>
      </c>
      <c r="M290">
        <f t="shared" si="33"/>
        <v>0.29677188595267356</v>
      </c>
    </row>
    <row r="291" spans="2:13" x14ac:dyDescent="0.25">
      <c r="B291">
        <f t="shared" si="34"/>
        <v>290</v>
      </c>
      <c r="C291">
        <f t="shared" si="32"/>
        <v>24.166666666666668</v>
      </c>
      <c r="D291">
        <f>IF(B291="","",VLOOKUP(C291,'Yield Curve Table'!N291:O4291,1,TRUE))</f>
        <v>24.162499999999163</v>
      </c>
      <c r="E291">
        <f>VLOOKUP(C291,'Yield Curve Table'!N291:O4291,2,TRUE)</f>
        <v>2.3998885182085834</v>
      </c>
      <c r="F291">
        <f>IF(B291="","",MATCH(E291,'Yield Curve Table'!O:O,0))</f>
        <v>1935</v>
      </c>
      <c r="G291" cm="1">
        <f t="array" ref="G291">IF(B291="","",INDEX('Yield Curve Table'!N:N,F291+1))</f>
        <v>24.174999999999162</v>
      </c>
      <c r="H291" cm="1">
        <f t="array" ref="H291">IF(B291="","",INDEX('Yield Curve Table'!O:O,'Interest Rate Calculation'!F291+1))</f>
        <v>2.3999889578280968</v>
      </c>
      <c r="I291">
        <f t="shared" si="29"/>
        <v>2.3998885374277004</v>
      </c>
      <c r="J291">
        <f t="shared" si="30"/>
        <v>2</v>
      </c>
      <c r="K291">
        <f t="shared" si="28"/>
        <v>2.8083438726233085</v>
      </c>
      <c r="L291">
        <f t="shared" si="31"/>
        <v>2.4849833989267855</v>
      </c>
      <c r="M291">
        <f t="shared" si="33"/>
        <v>0.3008904903139431</v>
      </c>
    </row>
    <row r="292" spans="2:13" x14ac:dyDescent="0.25">
      <c r="B292">
        <f t="shared" si="34"/>
        <v>291</v>
      </c>
      <c r="C292">
        <f t="shared" si="32"/>
        <v>24.25</v>
      </c>
      <c r="D292">
        <f>IF(B292="","",VLOOKUP(C292,'Yield Curve Table'!N292:O4292,1,TRUE))</f>
        <v>24.249999999999158</v>
      </c>
      <c r="E292">
        <f>VLOOKUP(C292,'Yield Curve Table'!N292:O4292,2,TRUE)</f>
        <v>2.4005905070958677</v>
      </c>
      <c r="F292">
        <f>IF(B292="","",MATCH(E292,'Yield Curve Table'!O:O,0))</f>
        <v>1942</v>
      </c>
      <c r="G292" cm="1">
        <f t="array" ref="G292">IF(B292="","",INDEX('Yield Curve Table'!N:N,F292+1))</f>
        <v>24.262499999999157</v>
      </c>
      <c r="H292" cm="1">
        <f t="array" ref="H292">IF(B292="","",INDEX('Yield Curve Table'!O:O,'Interest Rate Calculation'!F292+1))</f>
        <v>2.4006905843977471</v>
      </c>
      <c r="I292">
        <f t="shared" si="29"/>
        <v>2.4005905070958677</v>
      </c>
      <c r="J292">
        <f t="shared" si="30"/>
        <v>2</v>
      </c>
      <c r="K292">
        <f t="shared" si="28"/>
        <v>2.8172473259252913</v>
      </c>
      <c r="L292">
        <f t="shared" si="31"/>
        <v>2.4891300810971204</v>
      </c>
      <c r="M292">
        <f t="shared" si="33"/>
        <v>0.30312614285963324</v>
      </c>
    </row>
    <row r="293" spans="2:13" x14ac:dyDescent="0.25">
      <c r="B293">
        <f t="shared" si="34"/>
        <v>292</v>
      </c>
      <c r="C293">
        <f t="shared" si="32"/>
        <v>24.333333333333332</v>
      </c>
      <c r="D293">
        <f>IF(B293="","",VLOOKUP(C293,'Yield Curve Table'!N293:O4293,1,TRUE))</f>
        <v>24.324999999999154</v>
      </c>
      <c r="E293">
        <f>VLOOKUP(C293,'Yield Curve Table'!N293:O4293,2,TRUE)</f>
        <v>2.4011901987715891</v>
      </c>
      <c r="F293">
        <f>IF(B293="","",MATCH(E293,'Yield Curve Table'!O:O,0))</f>
        <v>1948</v>
      </c>
      <c r="G293" cm="1">
        <f t="array" ref="G293">IF(B293="","",INDEX('Yield Curve Table'!N:N,F293+1))</f>
        <v>24.337499999999153</v>
      </c>
      <c r="H293" cm="1">
        <f t="array" ref="H293">IF(B293="","",INDEX('Yield Curve Table'!O:O,'Interest Rate Calculation'!F293+1))</f>
        <v>2.4012899675896069</v>
      </c>
      <c r="I293">
        <f t="shared" si="29"/>
        <v>2.4011902366725315</v>
      </c>
      <c r="J293">
        <f t="shared" si="30"/>
        <v>2</v>
      </c>
      <c r="K293">
        <f t="shared" si="28"/>
        <v>2.826150779227274</v>
      </c>
      <c r="L293">
        <f t="shared" si="31"/>
        <v>2.4932650208927258</v>
      </c>
      <c r="M293">
        <f t="shared" si="33"/>
        <v>0.30351890931277214</v>
      </c>
    </row>
    <row r="294" spans="2:13" x14ac:dyDescent="0.25">
      <c r="B294">
        <f t="shared" si="34"/>
        <v>293</v>
      </c>
      <c r="C294">
        <f t="shared" si="32"/>
        <v>24.416666666666668</v>
      </c>
      <c r="D294">
        <f>IF(B294="","",VLOOKUP(C294,'Yield Curve Table'!N294:O4294,1,TRUE))</f>
        <v>24.412499999999149</v>
      </c>
      <c r="E294">
        <f>VLOOKUP(C294,'Yield Curve Table'!N294:O4294,2,TRUE)</f>
        <v>2.4018875065225767</v>
      </c>
      <c r="F294">
        <f>IF(B294="","",MATCH(E294,'Yield Curve Table'!O:O,0))</f>
        <v>1955</v>
      </c>
      <c r="G294" cm="1">
        <f t="array" ref="G294">IF(B294="","",INDEX('Yield Curve Table'!N:N,F294+1))</f>
        <v>24.424999999999148</v>
      </c>
      <c r="H294" cm="1">
        <f t="array" ref="H294">IF(B294="","",INDEX('Yield Curve Table'!O:O,'Interest Rate Calculation'!F294+1))</f>
        <v>2.4019869178377755</v>
      </c>
      <c r="I294">
        <f t="shared" si="29"/>
        <v>2.4018875253307179</v>
      </c>
      <c r="J294">
        <f t="shared" si="30"/>
        <v>2</v>
      </c>
      <c r="K294">
        <f t="shared" si="28"/>
        <v>2.8350542325292567</v>
      </c>
      <c r="L294">
        <f t="shared" si="31"/>
        <v>2.4975451731703955</v>
      </c>
      <c r="M294">
        <f t="shared" si="33"/>
        <v>0.30765916646220415</v>
      </c>
    </row>
    <row r="295" spans="2:13" x14ac:dyDescent="0.25">
      <c r="B295">
        <f t="shared" si="34"/>
        <v>294</v>
      </c>
      <c r="C295">
        <f t="shared" si="32"/>
        <v>24.5</v>
      </c>
      <c r="D295">
        <f>IF(B295="","",VLOOKUP(C295,'Yield Curve Table'!N295:O4295,1,TRUE))</f>
        <v>24.499999999999144</v>
      </c>
      <c r="E295">
        <f>VLOOKUP(C295,'Yield Curve Table'!N295:O4295,2,TRUE)</f>
        <v>2.4025823194283356</v>
      </c>
      <c r="F295">
        <f>IF(B295="","",MATCH(E295,'Yield Curve Table'!O:O,0))</f>
        <v>1962</v>
      </c>
      <c r="G295" cm="1">
        <f t="array" ref="G295">IF(B295="","",INDEX('Yield Curve Table'!N:N,F295+1))</f>
        <v>24.512499999999143</v>
      </c>
      <c r="H295" cm="1">
        <f t="array" ref="H295">IF(B295="","",INDEX('Yield Curve Table'!O:O,'Interest Rate Calculation'!F295+1))</f>
        <v>2.402681375793656</v>
      </c>
      <c r="I295">
        <f t="shared" si="29"/>
        <v>2.4025823194283356</v>
      </c>
      <c r="J295">
        <f t="shared" si="30"/>
        <v>2</v>
      </c>
      <c r="K295">
        <f t="shared" si="28"/>
        <v>2.843957685831239</v>
      </c>
      <c r="L295">
        <f t="shared" si="31"/>
        <v>2.5018917768689892</v>
      </c>
      <c r="M295">
        <f t="shared" si="33"/>
        <v>0.30994624818787564</v>
      </c>
    </row>
    <row r="296" spans="2:13" x14ac:dyDescent="0.25">
      <c r="B296">
        <f t="shared" si="34"/>
        <v>295</v>
      </c>
      <c r="C296">
        <f t="shared" si="32"/>
        <v>24.583333333333332</v>
      </c>
      <c r="D296">
        <f>IF(B296="","",VLOOKUP(C296,'Yield Curve Table'!N296:O4296,1,TRUE))</f>
        <v>24.57499999999914</v>
      </c>
      <c r="E296">
        <f>VLOOKUP(C296,'Yield Curve Table'!N296:O4296,2,TRUE)</f>
        <v>2.4031759011436469</v>
      </c>
      <c r="F296">
        <f>IF(B296="","",MATCH(E296,'Yield Curve Table'!O:O,0))</f>
        <v>1968</v>
      </c>
      <c r="G296" cm="1">
        <f t="array" ref="G296">IF(B296="","",INDEX('Yield Curve Table'!N:N,F296+1))</f>
        <v>24.587499999999139</v>
      </c>
      <c r="H296" cm="1">
        <f t="array" ref="H296">IF(B296="","",INDEX('Yield Curve Table'!O:O,'Interest Rate Calculation'!F296+1))</f>
        <v>2.4032746552774809</v>
      </c>
      <c r="I296">
        <f t="shared" si="29"/>
        <v>2.4031759382397113</v>
      </c>
      <c r="J296">
        <f t="shared" si="30"/>
        <v>2</v>
      </c>
      <c r="K296">
        <f t="shared" si="28"/>
        <v>2.8528611391332217</v>
      </c>
      <c r="L296">
        <f t="shared" si="31"/>
        <v>2.5062287967778074</v>
      </c>
      <c r="M296">
        <f t="shared" si="33"/>
        <v>0.31042021888874061</v>
      </c>
    </row>
    <row r="297" spans="2:13" x14ac:dyDescent="0.25">
      <c r="B297">
        <f t="shared" si="34"/>
        <v>296</v>
      </c>
      <c r="C297">
        <f t="shared" si="32"/>
        <v>24.666666666666668</v>
      </c>
      <c r="D297">
        <f>IF(B297="","",VLOOKUP(C297,'Yield Curve Table'!N297:O4297,1,TRUE))</f>
        <v>24.662499999999135</v>
      </c>
      <c r="E297">
        <f>VLOOKUP(C297,'Yield Curve Table'!N297:O4297,2,TRUE)</f>
        <v>2.4038661278159172</v>
      </c>
      <c r="F297">
        <f>IF(B297="","",MATCH(E297,'Yield Curve Table'!O:O,0))</f>
        <v>1975</v>
      </c>
      <c r="G297" cm="1">
        <f t="array" ref="G297">IF(B297="","",INDEX('Yield Curve Table'!N:N,F297+1))</f>
        <v>24.674999999999134</v>
      </c>
      <c r="H297" cm="1">
        <f t="array" ref="H297">IF(B297="","",INDEX('Yield Curve Table'!O:O,'Interest Rate Calculation'!F297+1))</f>
        <v>2.403964531669049</v>
      </c>
      <c r="I297">
        <f t="shared" si="29"/>
        <v>2.4038661462261186</v>
      </c>
      <c r="J297">
        <f t="shared" si="30"/>
        <v>2</v>
      </c>
      <c r="K297">
        <f t="shared" si="28"/>
        <v>2.8617645924352044</v>
      </c>
      <c r="L297">
        <f t="shared" si="31"/>
        <v>2.5107091170082385</v>
      </c>
      <c r="M297">
        <f t="shared" si="33"/>
        <v>0.31458211749055831</v>
      </c>
    </row>
    <row r="298" spans="2:13" x14ac:dyDescent="0.25">
      <c r="B298">
        <f t="shared" si="34"/>
        <v>297</v>
      </c>
      <c r="C298">
        <f t="shared" si="32"/>
        <v>24.75</v>
      </c>
      <c r="D298">
        <f>IF(B298="","",VLOOKUP(C298,'Yield Curve Table'!N298:O4298,1,TRUE))</f>
        <v>24.74999999999913</v>
      </c>
      <c r="E298">
        <f>VLOOKUP(C298,'Yield Curve Table'!N298:O4298,2,TRUE)</f>
        <v>2.4045539099666478</v>
      </c>
      <c r="F298">
        <f>IF(B298="","",MATCH(E298,'Yield Curve Table'!O:O,0))</f>
        <v>1982</v>
      </c>
      <c r="G298" cm="1">
        <f t="array" ref="G298">IF(B298="","",INDEX('Yield Curve Table'!N:N,F298+1))</f>
        <v>24.762499999999129</v>
      </c>
      <c r="H298" cm="1">
        <f t="array" ref="H298">IF(B298="","",INDEX('Yield Curve Table'!O:O,'Interest Rate Calculation'!F298+1))</f>
        <v>2.4046519660151842</v>
      </c>
      <c r="I298">
        <f t="shared" si="29"/>
        <v>2.4045539099666478</v>
      </c>
      <c r="J298">
        <f t="shared" si="30"/>
        <v>2</v>
      </c>
      <c r="K298">
        <f t="shared" si="28"/>
        <v>2.8706680457371867</v>
      </c>
      <c r="L298">
        <f t="shared" si="31"/>
        <v>2.5152560172121508</v>
      </c>
      <c r="M298">
        <f t="shared" si="33"/>
        <v>0.31692062157000489</v>
      </c>
    </row>
    <row r="299" spans="2:13" x14ac:dyDescent="0.25">
      <c r="B299">
        <f t="shared" si="34"/>
        <v>298</v>
      </c>
      <c r="C299">
        <f t="shared" si="32"/>
        <v>24.833333333333332</v>
      </c>
      <c r="D299">
        <f>IF(B299="","",VLOOKUP(C299,'Yield Curve Table'!N299:O4299,1,TRUE))</f>
        <v>24.824999999999125</v>
      </c>
      <c r="E299">
        <f>VLOOKUP(C299,'Yield Curve Table'!N299:O4299,2,TRUE)</f>
        <v>2.4051415049686393</v>
      </c>
      <c r="F299">
        <f>IF(B299="","",MATCH(E299,'Yield Curve Table'!O:O,0))</f>
        <v>1988</v>
      </c>
      <c r="G299" cm="1">
        <f t="array" ref="G299">IF(B299="","",INDEX('Yield Curve Table'!N:N,F299+1))</f>
        <v>24.837499999999125</v>
      </c>
      <c r="H299" cm="1">
        <f t="array" ref="H299">IF(B299="","",INDEX('Yield Curve Table'!O:O,'Interest Rate Calculation'!F299+1))</f>
        <v>2.4052392648498881</v>
      </c>
      <c r="I299">
        <f t="shared" si="29"/>
        <v>2.4051415412851807</v>
      </c>
      <c r="J299">
        <f t="shared" si="30"/>
        <v>2</v>
      </c>
      <c r="K299">
        <f t="shared" si="28"/>
        <v>2.8795714990391694</v>
      </c>
      <c r="L299">
        <f t="shared" si="31"/>
        <v>2.5197954477423945</v>
      </c>
      <c r="M299">
        <f t="shared" si="33"/>
        <v>0.31747579382923607</v>
      </c>
    </row>
    <row r="300" spans="2:13" x14ac:dyDescent="0.25">
      <c r="B300">
        <f t="shared" si="34"/>
        <v>299</v>
      </c>
      <c r="C300">
        <f t="shared" si="32"/>
        <v>24.916666666666668</v>
      </c>
      <c r="D300">
        <f>IF(B300="","",VLOOKUP(C300,'Yield Curve Table'!N300:O4300,1,TRUE))</f>
        <v>24.91249999999912</v>
      </c>
      <c r="E300">
        <f>VLOOKUP(C300,'Yield Curve Table'!N300:O4300,2,TRUE)</f>
        <v>2.4058247929316501</v>
      </c>
      <c r="F300">
        <f>IF(B300="","",MATCH(E300,'Yield Curve Table'!O:O,0))</f>
        <v>1995</v>
      </c>
      <c r="G300" cm="1">
        <f t="array" ref="G300">IF(B300="","",INDEX('Yield Curve Table'!N:N,F300+1))</f>
        <v>24.92499999999912</v>
      </c>
      <c r="H300" cm="1">
        <f t="array" ref="H300">IF(B300="","",INDEX('Yield Curve Table'!O:O,'Interest Rate Calculation'!F300+1))</f>
        <v>2.405922209537656</v>
      </c>
      <c r="I300">
        <f t="shared" si="29"/>
        <v>2.4058248109564011</v>
      </c>
      <c r="J300">
        <f t="shared" si="30"/>
        <v>2</v>
      </c>
      <c r="K300">
        <f t="shared" si="28"/>
        <v>2.8884749523411521</v>
      </c>
      <c r="L300">
        <f t="shared" si="31"/>
        <v>2.5244763040468192</v>
      </c>
      <c r="M300">
        <f t="shared" si="33"/>
        <v>0.32165932060725932</v>
      </c>
    </row>
    <row r="301" spans="2:13" x14ac:dyDescent="0.25">
      <c r="B301">
        <f t="shared" si="34"/>
        <v>300</v>
      </c>
      <c r="C301">
        <f t="shared" si="32"/>
        <v>25</v>
      </c>
      <c r="D301">
        <f>IF(B301="","",VLOOKUP(C301,'Yield Curve Table'!N301:O4301,1,TRUE))</f>
        <v>24.999999999999115</v>
      </c>
      <c r="E301">
        <f>VLOOKUP(C301,'Yield Curve Table'!N301:O4301,2,TRUE)</f>
        <v>2.4065056851893978</v>
      </c>
      <c r="F301">
        <f>IF(B301="","",MATCH(E301,'Yield Curve Table'!O:O,0))</f>
        <v>2002</v>
      </c>
      <c r="G301" cm="1">
        <f t="array" ref="G301">IF(B301="","",INDEX('Yield Curve Table'!N:N,F301+1))</f>
        <v>25.012499999999115</v>
      </c>
      <c r="H301" cm="1">
        <f t="array" ref="H301">IF(B301="","",INDEX('Yield Curve Table'!O:O,'Interest Rate Calculation'!F301+1))</f>
        <v>2.4066027609224863</v>
      </c>
      <c r="I301">
        <f t="shared" si="29"/>
        <v>2.4065056851893978</v>
      </c>
      <c r="J301">
        <f t="shared" si="30"/>
        <v>2</v>
      </c>
      <c r="K301">
        <f t="shared" si="28"/>
        <v>2.8973784056431349</v>
      </c>
      <c r="L301">
        <f t="shared" si="31"/>
        <v>2.5292238653028321</v>
      </c>
      <c r="M301">
        <f t="shared" si="33"/>
        <v>0.32404923790370077</v>
      </c>
    </row>
    <row r="302" spans="2:13" x14ac:dyDescent="0.25">
      <c r="B302">
        <f t="shared" si="34"/>
        <v>301</v>
      </c>
      <c r="C302">
        <f t="shared" si="32"/>
        <v>25.083333333333332</v>
      </c>
      <c r="D302">
        <f>IF(B302="","",VLOOKUP(C302,'Yield Curve Table'!N302:O4302,1,TRUE))</f>
        <v>25.074999999999111</v>
      </c>
      <c r="E302">
        <f>VLOOKUP(C302,'Yield Curve Table'!N302:O4302,2,TRUE)</f>
        <v>2.4070874130332749</v>
      </c>
      <c r="F302">
        <f>IF(B302="","",MATCH(E302,'Yield Curve Table'!O:O,0))</f>
        <v>2008</v>
      </c>
      <c r="G302" cm="1">
        <f t="array" ref="G302">IF(B302="","",INDEX('Yield Curve Table'!N:N,F302+1))</f>
        <v>25.08749999999911</v>
      </c>
      <c r="H302" cm="1">
        <f t="array" ref="H302">IF(B302="","",INDEX('Yield Curve Table'!O:O,'Interest Rate Calculation'!F302+1))</f>
        <v>2.4071841984825744</v>
      </c>
      <c r="I302">
        <f t="shared" si="29"/>
        <v>2.407087448594595</v>
      </c>
      <c r="J302">
        <f t="shared" si="30"/>
        <v>2</v>
      </c>
      <c r="K302">
        <f t="shared" si="28"/>
        <v>2.9062818589451171</v>
      </c>
      <c r="L302">
        <f t="shared" si="31"/>
        <v>2.5339660278920193</v>
      </c>
      <c r="M302">
        <f t="shared" si="33"/>
        <v>0.3246856063421566</v>
      </c>
    </row>
    <row r="303" spans="2:13" x14ac:dyDescent="0.25">
      <c r="B303">
        <f t="shared" si="34"/>
        <v>302</v>
      </c>
      <c r="C303">
        <f t="shared" si="32"/>
        <v>25.166666666666668</v>
      </c>
      <c r="D303">
        <f>IF(B303="","",VLOOKUP(C303,'Yield Curve Table'!N303:O4303,1,TRUE))</f>
        <v>25.162499999999106</v>
      </c>
      <c r="E303">
        <f>VLOOKUP(C303,'Yield Curve Table'!N303:O4303,2,TRUE)</f>
        <v>2.4077639004055729</v>
      </c>
      <c r="F303">
        <f>IF(B303="","",MATCH(E303,'Yield Curve Table'!O:O,0))</f>
        <v>2015</v>
      </c>
      <c r="G303" cm="1">
        <f t="array" ref="G303">IF(B303="","",INDEX('Yield Curve Table'!N:N,F303+1))</f>
        <v>25.174999999999105</v>
      </c>
      <c r="H303" cm="1">
        <f t="array" ref="H303">IF(B303="","",INDEX('Yield Curve Table'!O:O,'Interest Rate Calculation'!F303+1))</f>
        <v>2.4078603493770117</v>
      </c>
      <c r="I303">
        <f t="shared" si="29"/>
        <v>2.4077639180568466</v>
      </c>
      <c r="J303">
        <f t="shared" si="30"/>
        <v>2</v>
      </c>
      <c r="K303">
        <f t="shared" si="28"/>
        <v>2.9151853122470999</v>
      </c>
      <c r="L303">
        <f t="shared" si="31"/>
        <v>2.5388477782226619</v>
      </c>
      <c r="M303">
        <f t="shared" si="33"/>
        <v>0.32889074611954783</v>
      </c>
    </row>
    <row r="304" spans="2:13" x14ac:dyDescent="0.25">
      <c r="B304">
        <f t="shared" si="34"/>
        <v>303</v>
      </c>
      <c r="C304">
        <f t="shared" si="32"/>
        <v>25.25</v>
      </c>
      <c r="D304">
        <f>IF(B304="","",VLOOKUP(C304,'Yield Curve Table'!N304:O4304,1,TRUE))</f>
        <v>25.249999999999101</v>
      </c>
      <c r="E304">
        <f>VLOOKUP(C304,'Yield Curve Table'!N304:O4304,2,TRUE)</f>
        <v>2.4084380394410831</v>
      </c>
      <c r="F304">
        <f>IF(B304="","",MATCH(E304,'Yield Curve Table'!O:O,0))</f>
        <v>2022</v>
      </c>
      <c r="G304" cm="1">
        <f t="array" ref="G304">IF(B304="","",INDEX('Yield Curve Table'!N:N,F304+1))</f>
        <v>25.2624999999991</v>
      </c>
      <c r="H304" cm="1">
        <f t="array" ref="H304">IF(B304="","",INDEX('Yield Curve Table'!O:O,'Interest Rate Calculation'!F304+1))</f>
        <v>2.4085341542661087</v>
      </c>
      <c r="I304">
        <f t="shared" si="29"/>
        <v>2.4084380394410831</v>
      </c>
      <c r="J304">
        <f t="shared" si="30"/>
        <v>2</v>
      </c>
      <c r="K304">
        <f t="shared" si="28"/>
        <v>2.9240887655490821</v>
      </c>
      <c r="L304">
        <f t="shared" si="31"/>
        <v>2.5437963550444329</v>
      </c>
      <c r="M304">
        <f t="shared" si="33"/>
        <v>0.3313320652201579</v>
      </c>
    </row>
    <row r="305" spans="2:13" x14ac:dyDescent="0.25">
      <c r="B305">
        <f t="shared" si="34"/>
        <v>304</v>
      </c>
      <c r="C305">
        <f t="shared" si="32"/>
        <v>25.333333333333332</v>
      </c>
      <c r="D305">
        <f>IF(B305="","",VLOOKUP(C305,'Yield Curve Table'!N305:O4305,1,TRUE))</f>
        <v>25.324999999999097</v>
      </c>
      <c r="E305">
        <f>VLOOKUP(C305,'Yield Curve Table'!N305:O4305,2,TRUE)</f>
        <v>2.4090140161361608</v>
      </c>
      <c r="F305">
        <f>IF(B305="","",MATCH(E305,'Yield Curve Table'!O:O,0))</f>
        <v>2028</v>
      </c>
      <c r="G305" cm="1">
        <f t="array" ref="G305">IF(B305="","",INDEX('Yield Curve Table'!N:N,F305+1))</f>
        <v>25.337499999999096</v>
      </c>
      <c r="H305" cm="1">
        <f t="array" ref="H305">IF(B305="","",INDEX('Yield Curve Table'!O:O,'Interest Rate Calculation'!F305+1))</f>
        <v>2.4091098463873037</v>
      </c>
      <c r="I305">
        <f t="shared" si="29"/>
        <v>2.4090140509655615</v>
      </c>
      <c r="J305">
        <f t="shared" si="30"/>
        <v>2</v>
      </c>
      <c r="K305">
        <f t="shared" si="28"/>
        <v>2.9329922188510649</v>
      </c>
      <c r="L305">
        <f t="shared" si="31"/>
        <v>2.5487415624016956</v>
      </c>
      <c r="M305">
        <f t="shared" si="33"/>
        <v>0.33204962180704012</v>
      </c>
    </row>
    <row r="306" spans="2:13" x14ac:dyDescent="0.25">
      <c r="B306">
        <f t="shared" si="34"/>
        <v>305</v>
      </c>
      <c r="C306">
        <f t="shared" si="32"/>
        <v>25.416666666666668</v>
      </c>
      <c r="D306">
        <f>IF(B306="","",VLOOKUP(C306,'Yield Curve Table'!N306:O4306,1,TRUE))</f>
        <v>25.412499999999092</v>
      </c>
      <c r="E306">
        <f>VLOOKUP(C306,'Yield Curve Table'!N306:O4306,2,TRUE)</f>
        <v>2.4096838369529503</v>
      </c>
      <c r="F306">
        <f>IF(B306="","",MATCH(E306,'Yield Curve Table'!O:O,0))</f>
        <v>2035</v>
      </c>
      <c r="G306" cm="1">
        <f t="array" ref="G306">IF(B306="","",INDEX('Yield Curve Table'!N:N,F306+1))</f>
        <v>25.424999999999091</v>
      </c>
      <c r="H306" cm="1">
        <f t="array" ref="H306">IF(B306="","",INDEX('Yield Curve Table'!O:O,'Interest Rate Calculation'!F306+1))</f>
        <v>2.4097793373236973</v>
      </c>
      <c r="I306">
        <f t="shared" si="29"/>
        <v>2.4096838542422288</v>
      </c>
      <c r="J306">
        <f t="shared" si="30"/>
        <v>2</v>
      </c>
      <c r="K306">
        <f t="shared" si="28"/>
        <v>2.9418956721530476</v>
      </c>
      <c r="L306">
        <f t="shared" si="31"/>
        <v>2.5538245549264089</v>
      </c>
      <c r="M306">
        <f t="shared" si="33"/>
        <v>0.336276357539389</v>
      </c>
    </row>
    <row r="307" spans="2:13" x14ac:dyDescent="0.25">
      <c r="B307">
        <f t="shared" si="34"/>
        <v>306</v>
      </c>
      <c r="C307">
        <f t="shared" si="32"/>
        <v>25.5</v>
      </c>
      <c r="D307">
        <f>IF(B307="","",VLOOKUP(C307,'Yield Curve Table'!N307:O4307,1,TRUE))</f>
        <v>25.499999999999087</v>
      </c>
      <c r="E307">
        <f>VLOOKUP(C307,'Yield Curve Table'!N307:O4307,2,TRUE)</f>
        <v>2.4103513554103158</v>
      </c>
      <c r="F307">
        <f>IF(B307="","",MATCH(E307,'Yield Curve Table'!O:O,0))</f>
        <v>2042</v>
      </c>
      <c r="G307" cm="1">
        <f t="array" ref="G307">IF(B307="","",INDEX('Yield Curve Table'!N:N,F307+1))</f>
        <v>25.512499999999086</v>
      </c>
      <c r="H307" cm="1">
        <f t="array" ref="H307">IF(B307="","",INDEX('Yield Curve Table'!O:O,'Interest Rate Calculation'!F307+1))</f>
        <v>2.4104465281639973</v>
      </c>
      <c r="I307">
        <f t="shared" si="29"/>
        <v>2.4103513554103158</v>
      </c>
      <c r="J307">
        <f t="shared" si="30"/>
        <v>2</v>
      </c>
      <c r="K307">
        <f t="shared" si="28"/>
        <v>2.9507991254550303</v>
      </c>
      <c r="L307">
        <f t="shared" si="31"/>
        <v>2.5589744921726121</v>
      </c>
      <c r="M307">
        <f t="shared" si="33"/>
        <v>0.33876906479213265</v>
      </c>
    </row>
    <row r="308" spans="2:13" x14ac:dyDescent="0.25">
      <c r="B308">
        <f t="shared" si="34"/>
        <v>307</v>
      </c>
      <c r="C308">
        <f t="shared" si="32"/>
        <v>25.583333333333332</v>
      </c>
      <c r="D308">
        <f>IF(B308="","",VLOOKUP(C308,'Yield Curve Table'!N308:O4308,1,TRUE))</f>
        <v>25.574999999999083</v>
      </c>
      <c r="E308">
        <f>VLOOKUP(C308,'Yield Curve Table'!N308:O4308,2,TRUE)</f>
        <v>2.4109216935588726</v>
      </c>
      <c r="F308">
        <f>IF(B308="","",MATCH(E308,'Yield Curve Table'!O:O,0))</f>
        <v>2048</v>
      </c>
      <c r="G308" cm="1">
        <f t="array" ref="G308">IF(B308="","",INDEX('Yield Curve Table'!N:N,F308+1))</f>
        <v>25.587499999999082</v>
      </c>
      <c r="H308" cm="1">
        <f t="array" ref="H308">IF(B308="","",INDEX('Yield Curve Table'!O:O,'Interest Rate Calculation'!F308+1))</f>
        <v>2.4110165872817477</v>
      </c>
      <c r="I308">
        <f t="shared" si="29"/>
        <v>2.4109217276787076</v>
      </c>
      <c r="J308">
        <f t="shared" si="30"/>
        <v>2</v>
      </c>
      <c r="K308">
        <f t="shared" si="28"/>
        <v>2.959702578757013</v>
      </c>
      <c r="L308">
        <f t="shared" si="31"/>
        <v>2.5641230486047344</v>
      </c>
      <c r="M308">
        <f t="shared" si="33"/>
        <v>0.33956779887307498</v>
      </c>
    </row>
    <row r="309" spans="2:13" x14ac:dyDescent="0.25">
      <c r="B309">
        <f t="shared" si="34"/>
        <v>308</v>
      </c>
      <c r="C309">
        <f t="shared" si="32"/>
        <v>25.666666666666668</v>
      </c>
      <c r="D309">
        <f>IF(B309="","",VLOOKUP(C309,'Yield Curve Table'!N309:O4309,1,TRUE))</f>
        <v>25.662499999999078</v>
      </c>
      <c r="E309">
        <f>VLOOKUP(C309,'Yield Curve Table'!N309:O4309,2,TRUE)</f>
        <v>2.411584977931402</v>
      </c>
      <c r="F309">
        <f>IF(B309="","",MATCH(E309,'Yield Curve Table'!O:O,0))</f>
        <v>2055</v>
      </c>
      <c r="G309" cm="1">
        <f t="array" ref="G309">IF(B309="","",INDEX('Yield Curve Table'!N:N,F309+1))</f>
        <v>25.674999999999077</v>
      </c>
      <c r="H309" cm="1">
        <f t="array" ref="H309">IF(B309="","",INDEX('Yield Curve Table'!O:O,'Interest Rate Calculation'!F309+1))</f>
        <v>2.4116795481791926</v>
      </c>
      <c r="I309">
        <f t="shared" si="29"/>
        <v>2.4115849948697017</v>
      </c>
      <c r="J309">
        <f t="shared" si="30"/>
        <v>2</v>
      </c>
      <c r="K309">
        <f t="shared" si="28"/>
        <v>2.9686060320589953</v>
      </c>
      <c r="L309">
        <f t="shared" si="31"/>
        <v>2.5694076220733351</v>
      </c>
      <c r="M309">
        <f t="shared" si="33"/>
        <v>0.34381611168572412</v>
      </c>
    </row>
    <row r="310" spans="2:13" x14ac:dyDescent="0.25">
      <c r="B310">
        <f t="shared" si="34"/>
        <v>309</v>
      </c>
      <c r="C310">
        <f t="shared" si="32"/>
        <v>25.75</v>
      </c>
      <c r="D310">
        <f>IF(B310="","",VLOOKUP(C310,'Yield Curve Table'!N310:O4310,1,TRUE))</f>
        <v>25.749999999999073</v>
      </c>
      <c r="E310">
        <f>VLOOKUP(C310,'Yield Curve Table'!N310:O4310,2,TRUE)</f>
        <v>2.4122460045847056</v>
      </c>
      <c r="F310">
        <f>IF(B310="","",MATCH(E310,'Yield Curve Table'!O:O,0))</f>
        <v>2062</v>
      </c>
      <c r="G310" cm="1">
        <f t="array" ref="G310">IF(B310="","",INDEX('Yield Curve Table'!N:N,F310+1))</f>
        <v>25.762499999999072</v>
      </c>
      <c r="H310" cm="1">
        <f t="array" ref="H310">IF(B310="","",INDEX('Yield Curve Table'!O:O,'Interest Rate Calculation'!F310+1))</f>
        <v>2.4123402535552527</v>
      </c>
      <c r="I310">
        <f t="shared" si="29"/>
        <v>2.4122460045847056</v>
      </c>
      <c r="J310">
        <f t="shared" si="30"/>
        <v>2</v>
      </c>
      <c r="K310">
        <f t="shared" si="28"/>
        <v>2.977509485360978</v>
      </c>
      <c r="L310">
        <f t="shared" si="31"/>
        <v>2.574759255307884</v>
      </c>
      <c r="M310">
        <f t="shared" si="33"/>
        <v>0.34636019122917805</v>
      </c>
    </row>
    <row r="311" spans="2:13" x14ac:dyDescent="0.25">
      <c r="B311">
        <f t="shared" si="34"/>
        <v>310</v>
      </c>
      <c r="C311">
        <f t="shared" si="32"/>
        <v>25.833333333333332</v>
      </c>
      <c r="D311">
        <f>IF(B311="","",VLOOKUP(C311,'Yield Curve Table'!N311:O4311,1,TRUE))</f>
        <v>25.824999999999068</v>
      </c>
      <c r="E311">
        <f>VLOOKUP(C311,'Yield Curve Table'!N311:O4311,2,TRUE)</f>
        <v>2.4128108135141004</v>
      </c>
      <c r="F311">
        <f>IF(B311="","",MATCH(E311,'Yield Curve Table'!O:O,0))</f>
        <v>2068</v>
      </c>
      <c r="G311" cm="1">
        <f t="array" ref="G311">IF(B311="","",INDEX('Yield Curve Table'!N:N,F311+1))</f>
        <v>25.837499999999068</v>
      </c>
      <c r="H311" cm="1">
        <f t="array" ref="H311">IF(B311="","",INDEX('Yield Curve Table'!O:O,'Interest Rate Calculation'!F311+1))</f>
        <v>2.4129047888365247</v>
      </c>
      <c r="I311">
        <f t="shared" si="29"/>
        <v>2.4128108469458218</v>
      </c>
      <c r="J311">
        <f t="shared" si="30"/>
        <v>2</v>
      </c>
      <c r="K311">
        <f t="shared" si="28"/>
        <v>2.9864129386629603</v>
      </c>
      <c r="L311">
        <f t="shared" si="31"/>
        <v>2.5801114570299872</v>
      </c>
      <c r="M311">
        <f t="shared" si="33"/>
        <v>0.34724008956332764</v>
      </c>
    </row>
    <row r="312" spans="2:13" x14ac:dyDescent="0.25">
      <c r="B312">
        <f t="shared" si="34"/>
        <v>311</v>
      </c>
      <c r="C312">
        <f t="shared" si="32"/>
        <v>25.916666666666668</v>
      </c>
      <c r="D312">
        <f>IF(B312="","",VLOOKUP(C312,'Yield Curve Table'!N312:O4312,1,TRUE))</f>
        <v>25.912499999999064</v>
      </c>
      <c r="E312">
        <f>VLOOKUP(C312,'Yield Curve Table'!N312:O4312,2,TRUE)</f>
        <v>2.4134676877813535</v>
      </c>
      <c r="F312">
        <f>IF(B312="","",MATCH(E312,'Yield Curve Table'!O:O,0))</f>
        <v>2075</v>
      </c>
      <c r="G312" cm="1">
        <f t="array" ref="G312">IF(B312="","",INDEX('Yield Curve Table'!N:N,F312+1))</f>
        <v>25.924999999999063</v>
      </c>
      <c r="H312" cm="1">
        <f t="array" ref="H312">IF(B312="","",INDEX('Yield Curve Table'!O:O,'Interest Rate Calculation'!F312+1))</f>
        <v>2.4135613458492409</v>
      </c>
      <c r="I312">
        <f t="shared" si="29"/>
        <v>2.4134677043792485</v>
      </c>
      <c r="J312">
        <f t="shared" si="30"/>
        <v>2</v>
      </c>
      <c r="K312">
        <f t="shared" si="28"/>
        <v>2.995316391964943</v>
      </c>
      <c r="L312">
        <f t="shared" si="31"/>
        <v>2.5855979411233498</v>
      </c>
      <c r="M312">
        <f t="shared" si="33"/>
        <v>0.35150995878072688</v>
      </c>
    </row>
    <row r="313" spans="2:13" x14ac:dyDescent="0.25">
      <c r="B313">
        <f t="shared" si="34"/>
        <v>312</v>
      </c>
      <c r="C313">
        <f t="shared" si="32"/>
        <v>26</v>
      </c>
      <c r="D313">
        <f>IF(B313="","",VLOOKUP(C313,'Yield Curve Table'!N313:O4313,1,TRUE))</f>
        <v>25.999999999999059</v>
      </c>
      <c r="E313">
        <f>VLOOKUP(C313,'Yield Curve Table'!N313:O4313,2,TRUE)</f>
        <v>2.4141223476837648</v>
      </c>
      <c r="F313">
        <f>IF(B313="","",MATCH(E313,'Yield Curve Table'!O:O,0))</f>
        <v>2082</v>
      </c>
      <c r="G313" cm="1">
        <f t="array" ref="G313">IF(B313="","",INDEX('Yield Curve Table'!N:N,F313+1))</f>
        <v>26.012499999999058</v>
      </c>
      <c r="H313" cm="1">
        <f t="array" ref="H313">IF(B313="","",INDEX('Yield Curve Table'!O:O,'Interest Rate Calculation'!F313+1))</f>
        <v>2.4142156906319689</v>
      </c>
      <c r="I313">
        <f t="shared" si="29"/>
        <v>2.4141223476837648</v>
      </c>
      <c r="J313">
        <f t="shared" si="30"/>
        <v>2</v>
      </c>
      <c r="K313">
        <f t="shared" si="28"/>
        <v>3.0042198452669258</v>
      </c>
      <c r="L313">
        <f t="shared" si="31"/>
        <v>2.5911515969587131</v>
      </c>
      <c r="M313">
        <f t="shared" si="33"/>
        <v>0.35410539257931806</v>
      </c>
    </row>
    <row r="314" spans="2:13" x14ac:dyDescent="0.25">
      <c r="B314">
        <f t="shared" si="34"/>
        <v>313</v>
      </c>
      <c r="C314">
        <f t="shared" si="32"/>
        <v>26.083333333333332</v>
      </c>
      <c r="D314">
        <f>IF(B314="","",VLOOKUP(C314,'Yield Curve Table'!N314:O4314,1,TRUE))</f>
        <v>26.074999999999054</v>
      </c>
      <c r="E314">
        <f>VLOOKUP(C314,'Yield Curve Table'!N314:O4314,2,TRUE)</f>
        <v>2.4146817335722166</v>
      </c>
      <c r="F314">
        <f>IF(B314="","",MATCH(E314,'Yield Curve Table'!O:O,0))</f>
        <v>2088</v>
      </c>
      <c r="G314" cm="1">
        <f t="array" ref="G314">IF(B314="","",INDEX('Yield Curve Table'!N:N,F314+1))</f>
        <v>26.087499999999054</v>
      </c>
      <c r="H314" cm="1">
        <f t="array" ref="H314">IF(B314="","",INDEX('Yield Curve Table'!O:O,'Interest Rate Calculation'!F314+1))</f>
        <v>2.4147748081007174</v>
      </c>
      <c r="I314">
        <f t="shared" si="29"/>
        <v>2.4146817663364217</v>
      </c>
      <c r="J314">
        <f t="shared" si="30"/>
        <v>2</v>
      </c>
      <c r="K314">
        <f t="shared" si="28"/>
        <v>3.0131232985689085</v>
      </c>
      <c r="L314">
        <f t="shared" si="31"/>
        <v>2.5967077323904699</v>
      </c>
      <c r="M314">
        <f t="shared" si="33"/>
        <v>0.3550664393654257</v>
      </c>
    </row>
    <row r="315" spans="2:13" x14ac:dyDescent="0.25">
      <c r="B315">
        <f t="shared" si="34"/>
        <v>314</v>
      </c>
      <c r="C315">
        <f t="shared" si="32"/>
        <v>26.166666666666668</v>
      </c>
      <c r="D315">
        <f>IF(B315="","",VLOOKUP(C315,'Yield Curve Table'!N315:O4315,1,TRUE))</f>
        <v>26.162499999999049</v>
      </c>
      <c r="E315">
        <f>VLOOKUP(C315,'Yield Curve Table'!N315:O4315,2,TRUE)</f>
        <v>2.4153323204453385</v>
      </c>
      <c r="F315">
        <f>IF(B315="","",MATCH(E315,'Yield Curve Table'!O:O,0))</f>
        <v>2095</v>
      </c>
      <c r="G315" cm="1">
        <f t="array" ref="G315">IF(B315="","",INDEX('Yield Curve Table'!N:N,F315+1))</f>
        <v>26.174999999999049</v>
      </c>
      <c r="H315" cm="1">
        <f t="array" ref="H315">IF(B315="","",INDEX('Yield Curve Table'!O:O,'Interest Rate Calculation'!F315+1))</f>
        <v>2.4154250837621252</v>
      </c>
      <c r="I315">
        <f t="shared" si="29"/>
        <v>2.4153323367129826</v>
      </c>
      <c r="J315">
        <f t="shared" si="30"/>
        <v>2</v>
      </c>
      <c r="K315">
        <f t="shared" si="28"/>
        <v>3.0220267518708908</v>
      </c>
      <c r="L315">
        <f t="shared" si="31"/>
        <v>2.6023964480533377</v>
      </c>
      <c r="M315">
        <f t="shared" si="33"/>
        <v>0.35935784254608194</v>
      </c>
    </row>
    <row r="316" spans="2:13" x14ac:dyDescent="0.25">
      <c r="B316">
        <f t="shared" si="34"/>
        <v>315</v>
      </c>
      <c r="C316">
        <f t="shared" si="32"/>
        <v>26.25</v>
      </c>
      <c r="D316">
        <f>IF(B316="","",VLOOKUP(C316,'Yield Curve Table'!N316:O4316,1,TRUE))</f>
        <v>26.249999999999044</v>
      </c>
      <c r="E316">
        <f>VLOOKUP(C316,'Yield Curve Table'!N316:O4316,2,TRUE)</f>
        <v>2.4159807350711011</v>
      </c>
      <c r="F316">
        <f>IF(B316="","",MATCH(E316,'Yield Curve Table'!O:O,0))</f>
        <v>2102</v>
      </c>
      <c r="G316" cm="1">
        <f t="array" ref="G316">IF(B316="","",INDEX('Yield Curve Table'!N:N,F316+1))</f>
        <v>26.262499999999044</v>
      </c>
      <c r="H316" cm="1">
        <f t="array" ref="H316">IF(B316="","",INDEX('Yield Curve Table'!O:O,'Interest Rate Calculation'!F316+1))</f>
        <v>2.4160731892504241</v>
      </c>
      <c r="I316">
        <f t="shared" si="29"/>
        <v>2.4159807350711011</v>
      </c>
      <c r="J316">
        <f t="shared" si="30"/>
        <v>2</v>
      </c>
      <c r="K316">
        <f t="shared" si="28"/>
        <v>3.0309302051728735</v>
      </c>
      <c r="L316">
        <f t="shared" si="31"/>
        <v>2.6081524444779047</v>
      </c>
      <c r="M316">
        <f t="shared" si="33"/>
        <v>0.36200461041671073</v>
      </c>
    </row>
    <row r="317" spans="2:13" x14ac:dyDescent="0.25">
      <c r="B317">
        <f t="shared" si="34"/>
        <v>316</v>
      </c>
      <c r="C317">
        <f t="shared" si="32"/>
        <v>26.333333333333332</v>
      </c>
      <c r="D317">
        <f>IF(B317="","",VLOOKUP(C317,'Yield Curve Table'!N317:O4317,1,TRUE))</f>
        <v>26.32499999999904</v>
      </c>
      <c r="E317">
        <f>VLOOKUP(C317,'Yield Curve Table'!N317:O4317,2,TRUE)</f>
        <v>2.4165348010674848</v>
      </c>
      <c r="F317">
        <f>IF(B317="","",MATCH(E317,'Yield Curve Table'!O:O,0))</f>
        <v>2108</v>
      </c>
      <c r="G317" cm="1">
        <f t="array" ref="G317">IF(B317="","",INDEX('Yield Curve Table'!N:N,F317+1))</f>
        <v>26.337499999999039</v>
      </c>
      <c r="H317" cm="1">
        <f t="array" ref="H317">IF(B317="","",INDEX('Yield Curve Table'!O:O,'Interest Rate Calculation'!F317+1))</f>
        <v>2.4166269919070986</v>
      </c>
      <c r="I317">
        <f t="shared" si="29"/>
        <v>2.4165348331839565</v>
      </c>
      <c r="J317">
        <f t="shared" si="30"/>
        <v>2</v>
      </c>
      <c r="K317">
        <f t="shared" si="28"/>
        <v>3.0398336584748558</v>
      </c>
      <c r="L317">
        <f t="shared" si="31"/>
        <v>2.6139127945260747</v>
      </c>
      <c r="M317">
        <f t="shared" si="33"/>
        <v>0.3630467873255494</v>
      </c>
    </row>
    <row r="318" spans="2:13" x14ac:dyDescent="0.25">
      <c r="B318">
        <f t="shared" si="34"/>
        <v>317</v>
      </c>
      <c r="C318">
        <f t="shared" si="32"/>
        <v>26.416666666666668</v>
      </c>
      <c r="D318">
        <f>IF(B318="","",VLOOKUP(C318,'Yield Curve Table'!N318:O4318,1,TRUE))</f>
        <v>26.412499999999035</v>
      </c>
      <c r="E318">
        <f>VLOOKUP(C318,'Yield Curve Table'!N318:O4318,2,TRUE)</f>
        <v>2.4171792197673634</v>
      </c>
      <c r="F318">
        <f>IF(B318="","",MATCH(E318,'Yield Curve Table'!O:O,0))</f>
        <v>2115</v>
      </c>
      <c r="G318" cm="1">
        <f t="array" ref="G318">IF(B318="","",INDEX('Yield Curve Table'!N:N,F318+1))</f>
        <v>26.424999999999034</v>
      </c>
      <c r="H318" cm="1">
        <f t="array" ref="H318">IF(B318="","",INDEX('Yield Curve Table'!O:O,'Interest Rate Calculation'!F318+1))</f>
        <v>2.4172711052670666</v>
      </c>
      <c r="I318">
        <f t="shared" si="29"/>
        <v>2.4171792357145105</v>
      </c>
      <c r="J318">
        <f t="shared" si="30"/>
        <v>2</v>
      </c>
      <c r="K318">
        <f t="shared" si="28"/>
        <v>3.0487371117768385</v>
      </c>
      <c r="L318">
        <f t="shared" si="31"/>
        <v>2.6198040542845078</v>
      </c>
      <c r="M318">
        <f t="shared" si="33"/>
        <v>0.36735970029027065</v>
      </c>
    </row>
    <row r="319" spans="2:13" x14ac:dyDescent="0.25">
      <c r="B319">
        <f t="shared" si="34"/>
        <v>318</v>
      </c>
      <c r="C319">
        <f t="shared" si="32"/>
        <v>26.5</v>
      </c>
      <c r="D319">
        <f>IF(B319="","",VLOOKUP(C319,'Yield Curve Table'!N319:O4319,1,TRUE))</f>
        <v>26.49999999999903</v>
      </c>
      <c r="E319">
        <f>VLOOKUP(C319,'Yield Curve Table'!N319:O4319,2,TRUE)</f>
        <v>2.4178215071470737</v>
      </c>
      <c r="F319">
        <f>IF(B319="","",MATCH(E319,'Yield Curve Table'!O:O,0))</f>
        <v>2122</v>
      </c>
      <c r="G319" cm="1">
        <f t="array" ref="G319">IF(B319="","",INDEX('Yield Curve Table'!N:N,F319+1))</f>
        <v>26.512499999999029</v>
      </c>
      <c r="H319" cm="1">
        <f t="array" ref="H319">IF(B319="","",INDEX('Yield Curve Table'!O:O,'Interest Rate Calculation'!F319+1))</f>
        <v>2.4179130893227865</v>
      </c>
      <c r="I319">
        <f t="shared" si="29"/>
        <v>2.4178215071470737</v>
      </c>
      <c r="J319">
        <f t="shared" si="30"/>
        <v>2</v>
      </c>
      <c r="K319">
        <f t="shared" si="28"/>
        <v>3.0576405650788212</v>
      </c>
      <c r="L319">
        <f t="shared" si="31"/>
        <v>2.6257627009748914</v>
      </c>
      <c r="M319">
        <f t="shared" si="33"/>
        <v>0.37005777993535105</v>
      </c>
    </row>
    <row r="320" spans="2:13" x14ac:dyDescent="0.25">
      <c r="B320">
        <f t="shared" si="34"/>
        <v>319</v>
      </c>
      <c r="C320">
        <f t="shared" si="32"/>
        <v>26.583333333333332</v>
      </c>
      <c r="D320">
        <f>IF(B320="","",VLOOKUP(C320,'Yield Curve Table'!N320:O4320,1,TRUE))</f>
        <v>26.574999999999026</v>
      </c>
      <c r="E320">
        <f>VLOOKUP(C320,'Yield Curve Table'!N320:O4320,2,TRUE)</f>
        <v>2.4183703534850727</v>
      </c>
      <c r="F320">
        <f>IF(B320="","",MATCH(E320,'Yield Curve Table'!O:O,0))</f>
        <v>2128</v>
      </c>
      <c r="G320" cm="1">
        <f t="array" ref="G320">IF(B320="","",INDEX('Yield Curve Table'!N:N,F320+1))</f>
        <v>26.587499999999025</v>
      </c>
      <c r="H320" cm="1">
        <f t="array" ref="H320">IF(B320="","",INDEX('Yield Curve Table'!O:O,'Interest Rate Calculation'!F320+1))</f>
        <v>2.418461677258211</v>
      </c>
      <c r="I320">
        <f t="shared" si="29"/>
        <v>2.4183703849728198</v>
      </c>
      <c r="J320">
        <f t="shared" si="30"/>
        <v>2</v>
      </c>
      <c r="K320">
        <f t="shared" si="28"/>
        <v>3.0665440183808039</v>
      </c>
      <c r="L320">
        <f t="shared" si="31"/>
        <v>2.6317275393029478</v>
      </c>
      <c r="M320">
        <f t="shared" si="33"/>
        <v>0.37118106613478474</v>
      </c>
    </row>
    <row r="321" spans="2:13" x14ac:dyDescent="0.25">
      <c r="B321">
        <f t="shared" si="34"/>
        <v>320</v>
      </c>
      <c r="C321">
        <f t="shared" si="32"/>
        <v>26.666666666666668</v>
      </c>
      <c r="D321">
        <f>IF(B321="","",VLOOKUP(C321,'Yield Curve Table'!N321:O4321,1,TRUE))</f>
        <v>26.662499999999021</v>
      </c>
      <c r="E321">
        <f>VLOOKUP(C321,'Yield Curve Table'!N321:O4321,2,TRUE)</f>
        <v>2.4190087198734616</v>
      </c>
      <c r="F321">
        <f>IF(B321="","",MATCH(E321,'Yield Curve Table'!O:O,0))</f>
        <v>2135</v>
      </c>
      <c r="G321" cm="1">
        <f t="array" ref="G321">IF(B321="","",INDEX('Yield Curve Table'!N:N,F321+1))</f>
        <v>26.67499999999902</v>
      </c>
      <c r="H321" cm="1">
        <f t="array" ref="H321">IF(B321="","",INDEX('Yield Curve Table'!O:O,'Interest Rate Calculation'!F321+1))</f>
        <v>2.4190997440138671</v>
      </c>
      <c r="I321">
        <f t="shared" si="29"/>
        <v>2.4190087355094851</v>
      </c>
      <c r="J321">
        <f t="shared" si="30"/>
        <v>2</v>
      </c>
      <c r="K321">
        <f t="shared" ref="K321:K384" si="35">IF(B321="","",IF(J321=1,I321,IF(J321=3,4.5, $I$241+(4.5-$I$241)*(B321-240)/(480-240))))</f>
        <v>3.0754474716827866</v>
      </c>
      <c r="L321">
        <f t="shared" si="31"/>
        <v>2.6378216475672525</v>
      </c>
      <c r="M321">
        <f t="shared" si="33"/>
        <v>0.37551546299818828</v>
      </c>
    </row>
    <row r="322" spans="2:13" x14ac:dyDescent="0.25">
      <c r="B322">
        <f t="shared" si="34"/>
        <v>321</v>
      </c>
      <c r="C322">
        <f t="shared" si="32"/>
        <v>26.75</v>
      </c>
      <c r="D322">
        <f>IF(B322="","",VLOOKUP(C322,'Yield Curve Table'!N322:O4322,1,TRUE))</f>
        <v>26.749999999999016</v>
      </c>
      <c r="E322">
        <f>VLOOKUP(C322,'Yield Curve Table'!N322:O4322,2,TRUE)</f>
        <v>2.4196449947230123</v>
      </c>
      <c r="F322">
        <f>IF(B322="","",MATCH(E322,'Yield Curve Table'!O:O,0))</f>
        <v>2142</v>
      </c>
      <c r="G322" cm="1">
        <f t="array" ref="G322">IF(B322="","",INDEX('Yield Curve Table'!N:N,F322+1))</f>
        <v>26.762499999999015</v>
      </c>
      <c r="H322" cm="1">
        <f t="array" ref="H322">IF(B322="","",INDEX('Yield Curve Table'!O:O,'Interest Rate Calculation'!F322+1))</f>
        <v>2.4197357211904418</v>
      </c>
      <c r="I322">
        <f t="shared" si="29"/>
        <v>2.4196449947230123</v>
      </c>
      <c r="J322">
        <f t="shared" si="30"/>
        <v>2</v>
      </c>
      <c r="K322">
        <f t="shared" si="35"/>
        <v>3.0843509249847689</v>
      </c>
      <c r="L322">
        <f t="shared" si="31"/>
        <v>2.6439832461863553</v>
      </c>
      <c r="M322">
        <f t="shared" si="33"/>
        <v>0.37826483002980638</v>
      </c>
    </row>
    <row r="323" spans="2:13" x14ac:dyDescent="0.25">
      <c r="B323">
        <f t="shared" si="34"/>
        <v>322</v>
      </c>
      <c r="C323">
        <f t="shared" si="32"/>
        <v>26.833333333333332</v>
      </c>
      <c r="D323">
        <f>IF(B323="","",VLOOKUP(C323,'Yield Curve Table'!N323:O4323,1,TRUE))</f>
        <v>26.824999999999012</v>
      </c>
      <c r="E323">
        <f>VLOOKUP(C323,'Yield Curve Table'!N323:O4323,2,TRUE)</f>
        <v>2.420188718829948</v>
      </c>
      <c r="F323">
        <f>IF(B323="","",MATCH(E323,'Yield Curve Table'!O:O,0))</f>
        <v>2148</v>
      </c>
      <c r="G323" cm="1">
        <f t="array" ref="G323">IF(B323="","",INDEX('Yield Curve Table'!N:N,F323+1))</f>
        <v>26.837499999999011</v>
      </c>
      <c r="H323" cm="1">
        <f t="array" ref="H323">IF(B323="","",INDEX('Yield Curve Table'!O:O,'Interest Rate Calculation'!F323+1))</f>
        <v>2.4202791916943847</v>
      </c>
      <c r="I323">
        <f t="shared" ref="I323:I386" si="36">IF(B323="","",E323+((C323-D323)/(G323-E323))*(H323-E323))</f>
        <v>2.4201887497072434</v>
      </c>
      <c r="J323">
        <f t="shared" ref="J323:J386" si="37">IF(B323="","",IF(B323&lt;=240,1,IF(B323&lt;=480,2,3)))</f>
        <v>2</v>
      </c>
      <c r="K323">
        <f t="shared" si="35"/>
        <v>3.0932543782867516</v>
      </c>
      <c r="L323">
        <f t="shared" ref="L323:L386" si="38">IF(B323="","",IF(J323=2,K323*(B323-240)/(480-240)+I323*(480-B323)/(480-240),K323))</f>
        <v>2.6501528394719087</v>
      </c>
      <c r="M323">
        <f t="shared" si="33"/>
        <v>0.37946920221736402</v>
      </c>
    </row>
    <row r="324" spans="2:13" x14ac:dyDescent="0.25">
      <c r="B324">
        <f t="shared" si="34"/>
        <v>323</v>
      </c>
      <c r="C324">
        <f t="shared" ref="C324:C387" si="39">IF(B324="","",B324/12)</f>
        <v>26.916666666666668</v>
      </c>
      <c r="D324">
        <f>IF(B324="","",VLOOKUP(C324,'Yield Curve Table'!N324:O4324,1,TRUE))</f>
        <v>26.912499999999007</v>
      </c>
      <c r="E324">
        <f>VLOOKUP(C324,'Yield Curve Table'!N324:O4324,2,TRUE)</f>
        <v>2.4208211455344846</v>
      </c>
      <c r="F324">
        <f>IF(B324="","",MATCH(E324,'Yield Curve Table'!O:O,0))</f>
        <v>2155</v>
      </c>
      <c r="G324" cm="1">
        <f t="array" ref="G324">IF(B324="","",INDEX('Yield Curve Table'!N:N,F324+1))</f>
        <v>26.924999999999006</v>
      </c>
      <c r="H324" cm="1">
        <f t="array" ref="H324">IF(B324="","",INDEX('Yield Curve Table'!O:O,'Interest Rate Calculation'!F324+1))</f>
        <v>2.4209113243148375</v>
      </c>
      <c r="I324">
        <f t="shared" si="36"/>
        <v>2.4208211608683965</v>
      </c>
      <c r="J324">
        <f t="shared" si="37"/>
        <v>2</v>
      </c>
      <c r="K324">
        <f t="shared" si="35"/>
        <v>3.1021578315887339</v>
      </c>
      <c r="L324">
        <f t="shared" si="38"/>
        <v>2.6564500928258461</v>
      </c>
      <c r="M324">
        <f t="shared" ref="M324:M387" si="40">IF(B324="","",100*(((1+L324/100)^(B324/12))/((1+L323/100)^(B323/12))-1))</f>
        <v>0.38382505541187939</v>
      </c>
    </row>
    <row r="325" spans="2:13" x14ac:dyDescent="0.25">
      <c r="B325">
        <f t="shared" ref="B325:B388" si="41">IF(B324=600,"",B324+1)</f>
        <v>324</v>
      </c>
      <c r="C325">
        <f t="shared" si="39"/>
        <v>27</v>
      </c>
      <c r="D325">
        <f>IF(B325="","",VLOOKUP(C325,'Yield Curve Table'!N325:O4325,1,TRUE))</f>
        <v>26.999999999999002</v>
      </c>
      <c r="E325">
        <f>VLOOKUP(C325,'Yield Curve Table'!N325:O4325,2,TRUE)</f>
        <v>2.4214515193780337</v>
      </c>
      <c r="F325">
        <f>IF(B325="","",MATCH(E325,'Yield Curve Table'!O:O,0))</f>
        <v>2162</v>
      </c>
      <c r="G325" cm="1">
        <f t="array" ref="G325">IF(B325="","",INDEX('Yield Curve Table'!N:N,F325+1))</f>
        <v>27.012499999999001</v>
      </c>
      <c r="H325" cm="1">
        <f t="array" ref="H325">IF(B325="","",INDEX('Yield Curve Table'!O:O,'Interest Rate Calculation'!F325+1))</f>
        <v>2.4215414059799625</v>
      </c>
      <c r="I325">
        <f t="shared" si="36"/>
        <v>2.4214515193780337</v>
      </c>
      <c r="J325">
        <f t="shared" si="37"/>
        <v>2</v>
      </c>
      <c r="K325">
        <f t="shared" si="35"/>
        <v>3.1110612848907166</v>
      </c>
      <c r="L325">
        <f t="shared" si="38"/>
        <v>2.662814937307473</v>
      </c>
      <c r="M325">
        <f t="shared" si="40"/>
        <v>0.38662568338310166</v>
      </c>
    </row>
    <row r="326" spans="2:13" x14ac:dyDescent="0.25">
      <c r="B326">
        <f t="shared" si="41"/>
        <v>325</v>
      </c>
      <c r="C326">
        <f t="shared" si="39"/>
        <v>27.083333333333332</v>
      </c>
      <c r="D326">
        <f>IF(B326="","",VLOOKUP(C326,'Yield Curve Table'!N326:O4326,1,TRUE))</f>
        <v>27.074999999998997</v>
      </c>
      <c r="E326">
        <f>VLOOKUP(C326,'Yield Curve Table'!N326:O4326,2,TRUE)</f>
        <v>2.421990215978659</v>
      </c>
      <c r="F326">
        <f>IF(B326="","",MATCH(E326,'Yield Curve Table'!O:O,0))</f>
        <v>2168</v>
      </c>
      <c r="G326" cm="1">
        <f t="array" ref="G326">IF(B326="","",INDEX('Yield Curve Table'!N:N,F326+1))</f>
        <v>27.087499999998997</v>
      </c>
      <c r="H326" cm="1">
        <f t="array" ref="H326">IF(B326="","",INDEX('Yield Curve Table'!O:O,'Interest Rate Calculation'!F326+1))</f>
        <v>2.4220798536446861</v>
      </c>
      <c r="I326">
        <f t="shared" si="36"/>
        <v>2.4219902462630745</v>
      </c>
      <c r="J326">
        <f t="shared" si="37"/>
        <v>2</v>
      </c>
      <c r="K326">
        <f t="shared" si="35"/>
        <v>3.1199647381926994</v>
      </c>
      <c r="L326">
        <f t="shared" si="38"/>
        <v>2.66918954548815</v>
      </c>
      <c r="M326">
        <f t="shared" si="40"/>
        <v>0.38791111580596116</v>
      </c>
    </row>
    <row r="327" spans="2:13" x14ac:dyDescent="0.25">
      <c r="B327">
        <f t="shared" si="41"/>
        <v>326</v>
      </c>
      <c r="C327">
        <f t="shared" si="39"/>
        <v>27.166666666666668</v>
      </c>
      <c r="D327">
        <f>IF(B327="","",VLOOKUP(C327,'Yield Curve Table'!N327:O4327,1,TRUE))</f>
        <v>27.162499999998992</v>
      </c>
      <c r="E327">
        <f>VLOOKUP(C327,'Yield Curve Table'!N327:O4327,2,TRUE)</f>
        <v>2.4226168125121239</v>
      </c>
      <c r="F327">
        <f>IF(B327="","",MATCH(E327,'Yield Curve Table'!O:O,0))</f>
        <v>2175</v>
      </c>
      <c r="G327" cm="1">
        <f t="array" ref="G327">IF(B327="","",INDEX('Yield Curve Table'!N:N,F327+1))</f>
        <v>27.174999999998992</v>
      </c>
      <c r="H327" cm="1">
        <f t="array" ref="H327">IF(B327="","",INDEX('Yield Curve Table'!O:O,'Interest Rate Calculation'!F327+1))</f>
        <v>2.4227061614900052</v>
      </c>
      <c r="I327">
        <f t="shared" si="36"/>
        <v>2.422616827552591</v>
      </c>
      <c r="J327">
        <f t="shared" si="37"/>
        <v>2</v>
      </c>
      <c r="K327">
        <f t="shared" si="35"/>
        <v>3.1288681914946821</v>
      </c>
      <c r="L327">
        <f t="shared" si="38"/>
        <v>2.6756902329651737</v>
      </c>
      <c r="M327">
        <f t="shared" si="40"/>
        <v>0.39228839611478161</v>
      </c>
    </row>
    <row r="328" spans="2:13" x14ac:dyDescent="0.25">
      <c r="B328">
        <f t="shared" si="41"/>
        <v>327</v>
      </c>
      <c r="C328">
        <f t="shared" si="39"/>
        <v>27.25</v>
      </c>
      <c r="D328">
        <f>IF(B328="","",VLOOKUP(C328,'Yield Curve Table'!N328:O4328,1,TRUE))</f>
        <v>27.249999999998987</v>
      </c>
      <c r="E328">
        <f>VLOOKUP(C328,'Yield Curve Table'!N328:O4328,2,TRUE)</f>
        <v>2.4232413937994099</v>
      </c>
      <c r="F328">
        <f>IF(B328="","",MATCH(E328,'Yield Curve Table'!O:O,0))</f>
        <v>2182</v>
      </c>
      <c r="G328" cm="1">
        <f t="array" ref="G328">IF(B328="","",INDEX('Yield Curve Table'!N:N,F328+1))</f>
        <v>27.262499999998987</v>
      </c>
      <c r="H328" cm="1">
        <f t="array" ref="H328">IF(B328="","",INDEX('Yield Curve Table'!O:O,'Interest Rate Calculation'!F328+1))</f>
        <v>2.4233304559426814</v>
      </c>
      <c r="I328">
        <f t="shared" si="36"/>
        <v>2.4232413937994099</v>
      </c>
      <c r="J328">
        <f t="shared" si="37"/>
        <v>2</v>
      </c>
      <c r="K328">
        <f t="shared" si="35"/>
        <v>3.1377716447966644</v>
      </c>
      <c r="L328">
        <f t="shared" si="38"/>
        <v>2.6822586097859142</v>
      </c>
      <c r="M328">
        <f t="shared" si="40"/>
        <v>0.39514025654276974</v>
      </c>
    </row>
    <row r="329" spans="2:13" x14ac:dyDescent="0.25">
      <c r="B329">
        <f t="shared" si="41"/>
        <v>328</v>
      </c>
      <c r="C329">
        <f t="shared" si="39"/>
        <v>27.333333333333332</v>
      </c>
      <c r="D329">
        <f>IF(B329="","",VLOOKUP(C329,'Yield Curve Table'!N329:O4329,1,TRUE))</f>
        <v>27.324999999998983</v>
      </c>
      <c r="E329">
        <f>VLOOKUP(C329,'Yield Curve Table'!N329:O4329,2,TRUE)</f>
        <v>2.4237751550149502</v>
      </c>
      <c r="F329">
        <f>IF(B329="","",MATCH(E329,'Yield Curve Table'!O:O,0))</f>
        <v>2188</v>
      </c>
      <c r="G329" cm="1">
        <f t="array" ref="G329">IF(B329="","",INDEX('Yield Curve Table'!N:N,F329+1))</f>
        <v>27.337499999998983</v>
      </c>
      <c r="H329" cm="1">
        <f t="array" ref="H329">IF(B329="","",INDEX('Yield Curve Table'!O:O,'Interest Rate Calculation'!F329+1))</f>
        <v>2.4238639727617532</v>
      </c>
      <c r="I329">
        <f t="shared" si="36"/>
        <v>2.4237751847233899</v>
      </c>
      <c r="J329">
        <f t="shared" si="37"/>
        <v>2</v>
      </c>
      <c r="K329">
        <f t="shared" si="35"/>
        <v>3.1466750980986471</v>
      </c>
      <c r="L329">
        <f t="shared" si="38"/>
        <v>2.6888384862943173</v>
      </c>
      <c r="M329">
        <f t="shared" si="40"/>
        <v>0.3965067210263129</v>
      </c>
    </row>
    <row r="330" spans="2:13" x14ac:dyDescent="0.25">
      <c r="B330">
        <f t="shared" si="41"/>
        <v>329</v>
      </c>
      <c r="C330">
        <f t="shared" si="39"/>
        <v>27.416666666666668</v>
      </c>
      <c r="D330">
        <f>IF(B330="","",VLOOKUP(C330,'Yield Curve Table'!N330:O4330,1,TRUE))</f>
        <v>27.412499999998978</v>
      </c>
      <c r="E330">
        <f>VLOOKUP(C330,'Yield Curve Table'!N330:O4330,2,TRUE)</f>
        <v>2.4243960278890788</v>
      </c>
      <c r="F330">
        <f>IF(B330="","",MATCH(E330,'Yield Curve Table'!O:O,0))</f>
        <v>2195</v>
      </c>
      <c r="G330" cm="1">
        <f t="array" ref="G330">IF(B330="","",INDEX('Yield Curve Table'!N:N,F330+1))</f>
        <v>27.424999999998978</v>
      </c>
      <c r="H330" cm="1">
        <f t="array" ref="H330">IF(B330="","",INDEX('Yield Curve Table'!O:O,'Interest Rate Calculation'!F330+1))</f>
        <v>2.4244845621965161</v>
      </c>
      <c r="I330">
        <f t="shared" si="36"/>
        <v>2.4243960426444402</v>
      </c>
      <c r="J330">
        <f t="shared" si="37"/>
        <v>2</v>
      </c>
      <c r="K330">
        <f t="shared" si="35"/>
        <v>3.1555785514006294</v>
      </c>
      <c r="L330">
        <f t="shared" si="38"/>
        <v>2.6955428896415272</v>
      </c>
      <c r="M330">
        <f t="shared" si="40"/>
        <v>0.40090539760748722</v>
      </c>
    </row>
    <row r="331" spans="2:13" x14ac:dyDescent="0.25">
      <c r="B331">
        <f t="shared" si="41"/>
        <v>330</v>
      </c>
      <c r="C331">
        <f t="shared" si="39"/>
        <v>27.5</v>
      </c>
      <c r="D331">
        <f>IF(B331="","",VLOOKUP(C331,'Yield Curve Table'!N331:O4331,1,TRUE))</f>
        <v>27.499999999998973</v>
      </c>
      <c r="E331">
        <f>VLOOKUP(C331,'Yield Curve Table'!N331:O4331,2,TRUE)</f>
        <v>2.4250149221073976</v>
      </c>
      <c r="F331">
        <f>IF(B331="","",MATCH(E331,'Yield Curve Table'!O:O,0))</f>
        <v>2202</v>
      </c>
      <c r="G331" cm="1">
        <f t="array" ref="G331">IF(B331="","",INDEX('Yield Curve Table'!N:N,F331+1))</f>
        <v>27.512499999998973</v>
      </c>
      <c r="H331" cm="1">
        <f t="array" ref="H331">IF(B331="","",INDEX('Yield Curve Table'!O:O,'Interest Rate Calculation'!F331+1))</f>
        <v>2.4251031747787639</v>
      </c>
      <c r="I331">
        <f t="shared" si="36"/>
        <v>2.4250149221073976</v>
      </c>
      <c r="J331">
        <f t="shared" si="37"/>
        <v>2</v>
      </c>
      <c r="K331">
        <f t="shared" si="35"/>
        <v>3.1644820047026121</v>
      </c>
      <c r="L331">
        <f t="shared" si="38"/>
        <v>2.7023150780806029</v>
      </c>
      <c r="M331">
        <f t="shared" si="40"/>
        <v>0.40380845999909987</v>
      </c>
    </row>
    <row r="332" spans="2:13" x14ac:dyDescent="0.25">
      <c r="B332">
        <f t="shared" si="41"/>
        <v>331</v>
      </c>
      <c r="C332">
        <f t="shared" si="39"/>
        <v>27.583333333333332</v>
      </c>
      <c r="D332">
        <f>IF(B332="","",VLOOKUP(C332,'Yield Curve Table'!N332:O4332,1,TRUE))</f>
        <v>27.574999999998969</v>
      </c>
      <c r="E332">
        <f>VLOOKUP(C332,'Yield Curve Table'!N332:O4332,2,TRUE)</f>
        <v>2.4255438375500966</v>
      </c>
      <c r="F332">
        <f>IF(B332="","",MATCH(E332,'Yield Curve Table'!O:O,0))</f>
        <v>2208</v>
      </c>
      <c r="G332" cm="1">
        <f t="array" ref="G332">IF(B332="","",INDEX('Yield Curve Table'!N:N,F332+1))</f>
        <v>27.587499999998968</v>
      </c>
      <c r="H332" cm="1">
        <f t="array" ref="H332">IF(B332="","",INDEX('Yield Curve Table'!O:O,'Interest Rate Calculation'!F332+1))</f>
        <v>2.4256318502413832</v>
      </c>
      <c r="I332">
        <f t="shared" si="36"/>
        <v>2.4255438666988276</v>
      </c>
      <c r="J332">
        <f t="shared" si="37"/>
        <v>2</v>
      </c>
      <c r="K332">
        <f t="shared" si="35"/>
        <v>3.1733854580045948</v>
      </c>
      <c r="L332">
        <f t="shared" si="38"/>
        <v>2.7091004700689312</v>
      </c>
      <c r="M332">
        <f t="shared" si="40"/>
        <v>0.40525592597162596</v>
      </c>
    </row>
    <row r="333" spans="2:13" x14ac:dyDescent="0.25">
      <c r="B333">
        <f t="shared" si="41"/>
        <v>332</v>
      </c>
      <c r="C333">
        <f t="shared" si="39"/>
        <v>27.666666666666668</v>
      </c>
      <c r="D333">
        <f>IF(B333="","",VLOOKUP(C333,'Yield Curve Table'!N333:O4333,1,TRUE))</f>
        <v>27.662499999998964</v>
      </c>
      <c r="E333">
        <f>VLOOKUP(C333,'Yield Curve Table'!N333:O4333,2,TRUE)</f>
        <v>2.4261590903842389</v>
      </c>
      <c r="F333">
        <f>IF(B333="","",MATCH(E333,'Yield Curve Table'!O:O,0))</f>
        <v>2215</v>
      </c>
      <c r="G333" cm="1">
        <f t="array" ref="G333">IF(B333="","",INDEX('Yield Curve Table'!N:N,F333+1))</f>
        <v>27.674999999998963</v>
      </c>
      <c r="H333" cm="1">
        <f t="array" ref="H333">IF(B333="","",INDEX('Yield Curve Table'!O:O,'Interest Rate Calculation'!F333+1))</f>
        <v>2.4262468247430835</v>
      </c>
      <c r="I333">
        <f t="shared" si="36"/>
        <v>2.4261591048625206</v>
      </c>
      <c r="J333">
        <f t="shared" si="37"/>
        <v>2</v>
      </c>
      <c r="K333">
        <f t="shared" si="35"/>
        <v>3.1822889113065775</v>
      </c>
      <c r="L333">
        <f t="shared" si="38"/>
        <v>2.7160088639994093</v>
      </c>
      <c r="M333">
        <f t="shared" si="40"/>
        <v>0.40967596637984105</v>
      </c>
    </row>
    <row r="334" spans="2:13" x14ac:dyDescent="0.25">
      <c r="B334">
        <f t="shared" si="41"/>
        <v>333</v>
      </c>
      <c r="C334">
        <f t="shared" si="39"/>
        <v>27.75</v>
      </c>
      <c r="D334">
        <f>IF(B334="","",VLOOKUP(C334,'Yield Curve Table'!N334:O4334,1,TRUE))</f>
        <v>27.749999999998959</v>
      </c>
      <c r="E334">
        <f>VLOOKUP(C334,'Yield Curve Table'!N334:O4334,2,TRUE)</f>
        <v>2.4267724001653654</v>
      </c>
      <c r="F334">
        <f>IF(B334="","",MATCH(E334,'Yield Curve Table'!O:O,0))</f>
        <v>2222</v>
      </c>
      <c r="G334" cm="1">
        <f t="array" ref="G334">IF(B334="","",INDEX('Yield Curve Table'!N:N,F334+1))</f>
        <v>27.762499999998958</v>
      </c>
      <c r="H334" cm="1">
        <f t="array" ref="H334">IF(B334="","",INDEX('Yield Curve Table'!O:O,'Interest Rate Calculation'!F334+1))</f>
        <v>2.426859857946623</v>
      </c>
      <c r="I334">
        <f t="shared" si="36"/>
        <v>2.4267724001653654</v>
      </c>
      <c r="J334">
        <f t="shared" si="37"/>
        <v>2</v>
      </c>
      <c r="K334">
        <f t="shared" si="35"/>
        <v>3.1911923646085598</v>
      </c>
      <c r="L334">
        <f t="shared" si="38"/>
        <v>2.7229851363871029</v>
      </c>
      <c r="M334">
        <f t="shared" si="40"/>
        <v>0.4126301982593894</v>
      </c>
    </row>
    <row r="335" spans="2:13" x14ac:dyDescent="0.25">
      <c r="B335">
        <f t="shared" si="41"/>
        <v>334</v>
      </c>
      <c r="C335">
        <f t="shared" si="39"/>
        <v>27.833333333333332</v>
      </c>
      <c r="D335">
        <f>IF(B335="","",VLOOKUP(C335,'Yield Curve Table'!N335:O4335,1,TRUE))</f>
        <v>27.824999999998955</v>
      </c>
      <c r="E335">
        <f>VLOOKUP(C335,'Yield Curve Table'!N335:O4335,2,TRUE)</f>
        <v>2.427296557028777</v>
      </c>
      <c r="F335">
        <f>IF(B335="","",MATCH(E335,'Yield Curve Table'!O:O,0))</f>
        <v>2228</v>
      </c>
      <c r="G335" cm="1">
        <f t="array" ref="G335">IF(B335="","",INDEX('Yield Curve Table'!N:N,F335+1))</f>
        <v>27.837499999998954</v>
      </c>
      <c r="H335" cm="1">
        <f t="array" ref="H335">IF(B335="","",INDEX('Yield Curve Table'!O:O,'Interest Rate Calculation'!F335+1))</f>
        <v>2.4273837791277058</v>
      </c>
      <c r="I335">
        <f t="shared" si="36"/>
        <v>2.4272965856334605</v>
      </c>
      <c r="J335">
        <f t="shared" si="37"/>
        <v>2</v>
      </c>
      <c r="K335">
        <f t="shared" si="35"/>
        <v>3.2000958179105425</v>
      </c>
      <c r="L335">
        <f t="shared" si="38"/>
        <v>2.7299762849419844</v>
      </c>
      <c r="M335">
        <f t="shared" si="40"/>
        <v>0.4141586327746527</v>
      </c>
    </row>
    <row r="336" spans="2:13" x14ac:dyDescent="0.25">
      <c r="B336">
        <f t="shared" si="41"/>
        <v>335</v>
      </c>
      <c r="C336">
        <f t="shared" si="39"/>
        <v>27.916666666666668</v>
      </c>
      <c r="D336">
        <f>IF(B336="","",VLOOKUP(C336,'Yield Curve Table'!N336:O4336,1,TRUE))</f>
        <v>27.91249999999895</v>
      </c>
      <c r="E336">
        <f>VLOOKUP(C336,'Yield Curve Table'!N336:O4336,2,TRUE)</f>
        <v>2.4279062906536835</v>
      </c>
      <c r="F336">
        <f>IF(B336="","",MATCH(E336,'Yield Curve Table'!O:O,0))</f>
        <v>2235</v>
      </c>
      <c r="G336" cm="1">
        <f t="array" ref="G336">IF(B336="","",INDEX('Yield Curve Table'!N:N,F336+1))</f>
        <v>27.924999999998949</v>
      </c>
      <c r="H336" cm="1">
        <f t="array" ref="H336">IF(B336="","",INDEX('Yield Curve Table'!O:O,'Interest Rate Calculation'!F336+1))</f>
        <v>2.4279932393903052</v>
      </c>
      <c r="I336">
        <f t="shared" si="36"/>
        <v>2.4279063048626126</v>
      </c>
      <c r="J336">
        <f t="shared" si="37"/>
        <v>2</v>
      </c>
      <c r="K336">
        <f t="shared" si="35"/>
        <v>3.2089992712125253</v>
      </c>
      <c r="L336">
        <f t="shared" si="38"/>
        <v>2.7370889373761198</v>
      </c>
      <c r="M336">
        <f t="shared" si="40"/>
        <v>0.41860000299158706</v>
      </c>
    </row>
    <row r="337" spans="2:13" x14ac:dyDescent="0.25">
      <c r="B337">
        <f t="shared" si="41"/>
        <v>336</v>
      </c>
      <c r="C337">
        <f t="shared" si="39"/>
        <v>28</v>
      </c>
      <c r="D337">
        <f>IF(B337="","",VLOOKUP(C337,'Yield Curve Table'!N337:O4337,1,TRUE))</f>
        <v>27.999999999998945</v>
      </c>
      <c r="E337">
        <f>VLOOKUP(C337,'Yield Curve Table'!N337:O4337,2,TRUE)</f>
        <v>2.4285141158760175</v>
      </c>
      <c r="F337">
        <f>IF(B337="","",MATCH(E337,'Yield Curve Table'!O:O,0))</f>
        <v>2242</v>
      </c>
      <c r="G337" cm="1">
        <f t="array" ref="G337">IF(B337="","",INDEX('Yield Curve Table'!N:N,F337+1))</f>
        <v>28.012499999998944</v>
      </c>
      <c r="H337" cm="1">
        <f t="array" ref="H337">IF(B337="","",INDEX('Yield Curve Table'!O:O,'Interest Rate Calculation'!F337+1))</f>
        <v>2.428600792958465</v>
      </c>
      <c r="I337">
        <f t="shared" si="36"/>
        <v>2.4285141158760175</v>
      </c>
      <c r="J337">
        <f t="shared" si="37"/>
        <v>2</v>
      </c>
      <c r="K337">
        <f t="shared" si="35"/>
        <v>3.2179027245145075</v>
      </c>
      <c r="L337">
        <f t="shared" si="38"/>
        <v>2.7442695593314133</v>
      </c>
      <c r="M337">
        <f t="shared" si="40"/>
        <v>0.42160536991866504</v>
      </c>
    </row>
    <row r="338" spans="2:13" x14ac:dyDescent="0.25">
      <c r="B338">
        <f t="shared" si="41"/>
        <v>337</v>
      </c>
      <c r="C338">
        <f t="shared" si="39"/>
        <v>28.083333333333332</v>
      </c>
      <c r="D338">
        <f>IF(B338="","",VLOOKUP(C338,'Yield Curve Table'!N338:O4338,1,TRUE))</f>
        <v>28.074999999998941</v>
      </c>
      <c r="E338">
        <f>VLOOKUP(C338,'Yield Curve Table'!N338:O4338,2,TRUE)</f>
        <v>2.4290335990212721</v>
      </c>
      <c r="F338">
        <f>IF(B338="","",MATCH(E338,'Yield Curve Table'!O:O,0))</f>
        <v>2248</v>
      </c>
      <c r="G338" cm="1">
        <f t="array" ref="G338">IF(B338="","",INDEX('Yield Curve Table'!N:N,F338+1))</f>
        <v>28.08749999999894</v>
      </c>
      <c r="H338" cm="1">
        <f t="array" ref="H338">IF(B338="","",INDEX('Yield Curve Table'!O:O,'Interest Rate Calculation'!F338+1))</f>
        <v>2.4291200446047161</v>
      </c>
      <c r="I338">
        <f t="shared" si="36"/>
        <v>2.4290336270969899</v>
      </c>
      <c r="J338">
        <f t="shared" si="37"/>
        <v>2</v>
      </c>
      <c r="K338">
        <f t="shared" si="35"/>
        <v>3.2268061778164903</v>
      </c>
      <c r="L338">
        <f t="shared" si="38"/>
        <v>2.7514666996794546</v>
      </c>
      <c r="M338">
        <f t="shared" si="40"/>
        <v>0.42321473768160978</v>
      </c>
    </row>
    <row r="339" spans="2:13" x14ac:dyDescent="0.25">
      <c r="B339">
        <f t="shared" si="41"/>
        <v>338</v>
      </c>
      <c r="C339">
        <f t="shared" si="39"/>
        <v>28.166666666666668</v>
      </c>
      <c r="D339">
        <f>IF(B339="","",VLOOKUP(C339,'Yield Curve Table'!N339:O4339,1,TRUE))</f>
        <v>28.162499999998936</v>
      </c>
      <c r="E339">
        <f>VLOOKUP(C339,'Yield Curve Table'!N339:O4339,2,TRUE)</f>
        <v>2.4296379115782667</v>
      </c>
      <c r="F339">
        <f>IF(B339="","",MATCH(E339,'Yield Curve Table'!O:O,0))</f>
        <v>2255</v>
      </c>
      <c r="G339" cm="1">
        <f t="array" ref="G339">IF(B339="","",INDEX('Yield Curve Table'!N:N,F339+1))</f>
        <v>28.174999999998935</v>
      </c>
      <c r="H339" cm="1">
        <f t="array" ref="H339">IF(B339="","",INDEX('Yield Curve Table'!O:O,'Interest Rate Calculation'!F339+1))</f>
        <v>2.4297240886375908</v>
      </c>
      <c r="I339">
        <f t="shared" si="36"/>
        <v>2.4296379255252867</v>
      </c>
      <c r="J339">
        <f t="shared" si="37"/>
        <v>2</v>
      </c>
      <c r="K339">
        <f t="shared" si="35"/>
        <v>3.235709631118473</v>
      </c>
      <c r="L339">
        <f t="shared" si="38"/>
        <v>2.758783871975838</v>
      </c>
      <c r="M339">
        <f t="shared" si="40"/>
        <v>0.42767740213460748</v>
      </c>
    </row>
    <row r="340" spans="2:13" x14ac:dyDescent="0.25">
      <c r="B340">
        <f t="shared" si="41"/>
        <v>339</v>
      </c>
      <c r="C340">
        <f t="shared" si="39"/>
        <v>28.25</v>
      </c>
      <c r="D340">
        <f>IF(B340="","",VLOOKUP(C340,'Yield Curve Table'!N340:O4340,1,TRUE))</f>
        <v>28.249999999998931</v>
      </c>
      <c r="E340">
        <f>VLOOKUP(C340,'Yield Curve Table'!N340:O4340,2,TRUE)</f>
        <v>2.4302403494644467</v>
      </c>
      <c r="F340">
        <f>IF(B340="","",MATCH(E340,'Yield Curve Table'!O:O,0))</f>
        <v>2262</v>
      </c>
      <c r="G340" cm="1">
        <f t="array" ref="G340">IF(B340="","",INDEX('Yield Curve Table'!N:N,F340+1))</f>
        <v>28.26249999999893</v>
      </c>
      <c r="H340" cm="1">
        <f t="array" ref="H340">IF(B340="","",INDEX('Yield Curve Table'!O:O,'Interest Rate Calculation'!F340+1))</f>
        <v>2.4303262596627069</v>
      </c>
      <c r="I340">
        <f t="shared" si="36"/>
        <v>2.4302403494644467</v>
      </c>
      <c r="J340">
        <f t="shared" si="37"/>
        <v>2</v>
      </c>
      <c r="K340">
        <f t="shared" si="35"/>
        <v>3.2446130844204557</v>
      </c>
      <c r="L340">
        <f t="shared" si="38"/>
        <v>2.7661691026338002</v>
      </c>
      <c r="M340">
        <f t="shared" si="40"/>
        <v>0.43073386773360145</v>
      </c>
    </row>
    <row r="341" spans="2:13" x14ac:dyDescent="0.25">
      <c r="B341">
        <f t="shared" si="41"/>
        <v>340</v>
      </c>
      <c r="C341">
        <f t="shared" si="39"/>
        <v>28.333333333333332</v>
      </c>
      <c r="D341">
        <f>IF(B341="","",VLOOKUP(C341,'Yield Curve Table'!N341:O4341,1,TRUE))</f>
        <v>28.324999999998926</v>
      </c>
      <c r="E341">
        <f>VLOOKUP(C341,'Yield Curve Table'!N341:O4341,2,TRUE)</f>
        <v>2.4307552415027054</v>
      </c>
      <c r="F341">
        <f>IF(B341="","",MATCH(E341,'Yield Curve Table'!O:O,0))</f>
        <v>2268</v>
      </c>
      <c r="G341" cm="1">
        <f t="array" ref="G341">IF(B341="","",INDEX('Yield Curve Table'!N:N,F341+1))</f>
        <v>28.337499999998926</v>
      </c>
      <c r="H341" cm="1">
        <f t="array" ref="H341">IF(B341="","",INDEX('Yield Curve Table'!O:O,'Interest Rate Calculation'!F341+1))</f>
        <v>2.4308409242748872</v>
      </c>
      <c r="I341">
        <f t="shared" si="36"/>
        <v>2.4307552690639875</v>
      </c>
      <c r="J341">
        <f t="shared" si="37"/>
        <v>2</v>
      </c>
      <c r="K341">
        <f t="shared" si="35"/>
        <v>3.253516537722438</v>
      </c>
      <c r="L341">
        <f t="shared" si="38"/>
        <v>2.7735724643383417</v>
      </c>
      <c r="M341">
        <f t="shared" si="40"/>
        <v>0.43242413111623801</v>
      </c>
    </row>
    <row r="342" spans="2:13" x14ac:dyDescent="0.25">
      <c r="B342">
        <f t="shared" si="41"/>
        <v>341</v>
      </c>
      <c r="C342">
        <f t="shared" si="39"/>
        <v>28.416666666666668</v>
      </c>
      <c r="D342">
        <f>IF(B342="","",VLOOKUP(C342,'Yield Curve Table'!N342:O4342,1,TRUE))</f>
        <v>28.412499999998921</v>
      </c>
      <c r="E342">
        <f>VLOOKUP(C342,'Yield Curve Table'!N342:O4342,2,TRUE)</f>
        <v>2.4313542285384888</v>
      </c>
      <c r="F342">
        <f>IF(B342="","",MATCH(E342,'Yield Curve Table'!O:O,0))</f>
        <v>2275</v>
      </c>
      <c r="G342" cm="1">
        <f t="array" ref="G342">IF(B342="","",INDEX('Yield Curve Table'!N:N,F342+1))</f>
        <v>28.424999999998921</v>
      </c>
      <c r="H342" cm="1">
        <f t="array" ref="H342">IF(B342="","",INDEX('Yield Curve Table'!O:O,'Interest Rate Calculation'!F342+1))</f>
        <v>2.4314396474974203</v>
      </c>
      <c r="I342">
        <f t="shared" si="36"/>
        <v>2.4313542422307708</v>
      </c>
      <c r="J342">
        <f t="shared" si="37"/>
        <v>2</v>
      </c>
      <c r="K342">
        <f t="shared" si="35"/>
        <v>3.2624199910244207</v>
      </c>
      <c r="L342">
        <f t="shared" si="38"/>
        <v>2.7810944115147649</v>
      </c>
      <c r="M342">
        <f t="shared" si="40"/>
        <v>0.43690805270641953</v>
      </c>
    </row>
    <row r="343" spans="2:13" x14ac:dyDescent="0.25">
      <c r="B343">
        <f t="shared" si="41"/>
        <v>342</v>
      </c>
      <c r="C343">
        <f t="shared" si="39"/>
        <v>28.5</v>
      </c>
      <c r="D343">
        <f>IF(B343="","",VLOOKUP(C343,'Yield Curve Table'!N343:O4343,1,TRUE))</f>
        <v>28.499999999998916</v>
      </c>
      <c r="E343">
        <f>VLOOKUP(C343,'Yield Curve Table'!N343:O4343,2,TRUE)</f>
        <v>2.4319513737487211</v>
      </c>
      <c r="F343">
        <f>IF(B343="","",MATCH(E343,'Yield Curve Table'!O:O,0))</f>
        <v>2282</v>
      </c>
      <c r="G343" cm="1">
        <f t="array" ref="G343">IF(B343="","",INDEX('Yield Curve Table'!N:N,F343+1))</f>
        <v>28.512499999998916</v>
      </c>
      <c r="H343" cm="1">
        <f t="array" ref="H343">IF(B343="","",INDEX('Yield Curve Table'!O:O,'Interest Rate Calculation'!F343+1))</f>
        <v>2.4320365305139529</v>
      </c>
      <c r="I343">
        <f t="shared" si="36"/>
        <v>2.4319513737487211</v>
      </c>
      <c r="J343">
        <f t="shared" si="37"/>
        <v>2</v>
      </c>
      <c r="K343">
        <f t="shared" si="35"/>
        <v>3.271323444326403</v>
      </c>
      <c r="L343">
        <f t="shared" si="38"/>
        <v>2.7886845037442356</v>
      </c>
      <c r="M343">
        <f t="shared" si="40"/>
        <v>0.44001557868198482</v>
      </c>
    </row>
    <row r="344" spans="2:13" x14ac:dyDescent="0.25">
      <c r="B344">
        <f t="shared" si="41"/>
        <v>343</v>
      </c>
      <c r="C344">
        <f t="shared" si="39"/>
        <v>28.583333333333332</v>
      </c>
      <c r="D344">
        <f>IF(B344="","",VLOOKUP(C344,'Yield Curve Table'!N344:O4344,1,TRUE))</f>
        <v>28.574999999998912</v>
      </c>
      <c r="E344">
        <f>VLOOKUP(C344,'Yield Curve Table'!N344:O4344,2,TRUE)</f>
        <v>2.4324617551200185</v>
      </c>
      <c r="F344">
        <f>IF(B344="","",MATCH(E344,'Yield Curve Table'!O:O,0))</f>
        <v>2288</v>
      </c>
      <c r="G344" cm="1">
        <f t="array" ref="G344">IF(B344="","",INDEX('Yield Curve Table'!N:N,F344+1))</f>
        <v>28.587499999998911</v>
      </c>
      <c r="H344" cm="1">
        <f t="array" ref="H344">IF(B344="","",INDEX('Yield Curve Table'!O:O,'Interest Rate Calculation'!F344+1))</f>
        <v>2.4325466884255489</v>
      </c>
      <c r="I344">
        <f t="shared" si="36"/>
        <v>2.4324617821808676</v>
      </c>
      <c r="J344">
        <f t="shared" si="37"/>
        <v>2</v>
      </c>
      <c r="K344">
        <f t="shared" si="35"/>
        <v>3.2802268976283857</v>
      </c>
      <c r="L344">
        <f t="shared" si="38"/>
        <v>2.796294310893761</v>
      </c>
      <c r="M344">
        <f t="shared" si="40"/>
        <v>0.44178669775414292</v>
      </c>
    </row>
    <row r="345" spans="2:13" x14ac:dyDescent="0.25">
      <c r="B345">
        <f t="shared" si="41"/>
        <v>344</v>
      </c>
      <c r="C345">
        <f t="shared" si="39"/>
        <v>28.666666666666668</v>
      </c>
      <c r="D345">
        <f>IF(B345="","",VLOOKUP(C345,'Yield Curve Table'!N345:O4345,1,TRUE))</f>
        <v>28.662499999998907</v>
      </c>
      <c r="E345">
        <f>VLOOKUP(C345,'Yield Curve Table'!N345:O4345,2,TRUE)</f>
        <v>2.4330555096773301</v>
      </c>
      <c r="F345">
        <f>IF(B345="","",MATCH(E345,'Yield Curve Table'!O:O,0))</f>
        <v>2295</v>
      </c>
      <c r="G345" cm="1">
        <f t="array" ref="G345">IF(B345="","",INDEX('Yield Curve Table'!N:N,F345+1))</f>
        <v>28.674999999998906</v>
      </c>
      <c r="H345" cm="1">
        <f t="array" ref="H345">IF(B345="","",INDEX('Yield Curve Table'!O:O,'Interest Rate Calculation'!F345+1))</f>
        <v>2.4331401837575903</v>
      </c>
      <c r="I345">
        <f t="shared" si="36"/>
        <v>2.4330555231217859</v>
      </c>
      <c r="J345">
        <f t="shared" si="37"/>
        <v>2</v>
      </c>
      <c r="K345">
        <f t="shared" si="35"/>
        <v>3.2891303509303684</v>
      </c>
      <c r="L345">
        <f t="shared" si="38"/>
        <v>2.8040212818388381</v>
      </c>
      <c r="M345">
        <f t="shared" si="40"/>
        <v>0.44629183787203708</v>
      </c>
    </row>
    <row r="346" spans="2:13" x14ac:dyDescent="0.25">
      <c r="B346">
        <f t="shared" si="41"/>
        <v>345</v>
      </c>
      <c r="C346">
        <f t="shared" si="39"/>
        <v>28.75</v>
      </c>
      <c r="D346">
        <f>IF(B346="","",VLOOKUP(C346,'Yield Curve Table'!N346:O4346,1,TRUE))</f>
        <v>28.749999999998902</v>
      </c>
      <c r="E346">
        <f>VLOOKUP(C346,'Yield Curve Table'!N346:O4346,2,TRUE)</f>
        <v>2.433647454398653</v>
      </c>
      <c r="F346">
        <f>IF(B346="","",MATCH(E346,'Yield Curve Table'!O:O,0))</f>
        <v>2302</v>
      </c>
      <c r="G346" cm="1">
        <f t="array" ref="G346">IF(B346="","",INDEX('Yield Curve Table'!N:N,F346+1))</f>
        <v>28.762499999998902</v>
      </c>
      <c r="H346" cm="1">
        <f t="array" ref="H346">IF(B346="","",INDEX('Yield Curve Table'!O:O,'Interest Rate Calculation'!F346+1))</f>
        <v>2.4337318708311928</v>
      </c>
      <c r="I346">
        <f t="shared" si="36"/>
        <v>2.433647454398653</v>
      </c>
      <c r="J346">
        <f t="shared" si="37"/>
        <v>2</v>
      </c>
      <c r="K346">
        <f t="shared" si="35"/>
        <v>3.2980338042323512</v>
      </c>
      <c r="L346">
        <f t="shared" si="38"/>
        <v>2.8118164824508964</v>
      </c>
      <c r="M346">
        <f t="shared" si="40"/>
        <v>0.44945038403829685</v>
      </c>
    </row>
    <row r="347" spans="2:13" x14ac:dyDescent="0.25">
      <c r="B347">
        <f t="shared" si="41"/>
        <v>346</v>
      </c>
      <c r="C347">
        <f t="shared" si="39"/>
        <v>28.833333333333332</v>
      </c>
      <c r="D347">
        <f>IF(B347="","",VLOOKUP(C347,'Yield Curve Table'!N347:O4347,1,TRUE))</f>
        <v>28.824999999998898</v>
      </c>
      <c r="E347">
        <f>VLOOKUP(C347,'Yield Curve Table'!N347:O4347,2,TRUE)</f>
        <v>2.4341534034473176</v>
      </c>
      <c r="F347">
        <f>IF(B347="","",MATCH(E347,'Yield Curve Table'!O:O,0))</f>
        <v>2308</v>
      </c>
      <c r="G347" cm="1">
        <f t="array" ref="G347">IF(B347="","",INDEX('Yield Curve Table'!N:N,F347+1))</f>
        <v>28.837499999998897</v>
      </c>
      <c r="H347" cm="1">
        <f t="array" ref="H347">IF(B347="","",INDEX('Yield Curve Table'!O:O,'Interest Rate Calculation'!F347+1))</f>
        <v>2.4342376002836676</v>
      </c>
      <c r="I347">
        <f t="shared" si="36"/>
        <v>2.4341534300212331</v>
      </c>
      <c r="J347">
        <f t="shared" si="37"/>
        <v>2</v>
      </c>
      <c r="K347">
        <f t="shared" si="35"/>
        <v>3.3069372575343334</v>
      </c>
      <c r="L347">
        <f t="shared" si="38"/>
        <v>2.8196329538395188</v>
      </c>
      <c r="M347">
        <f t="shared" si="40"/>
        <v>0.4513023165783947</v>
      </c>
    </row>
    <row r="348" spans="2:13" x14ac:dyDescent="0.25">
      <c r="B348">
        <f t="shared" si="41"/>
        <v>347</v>
      </c>
      <c r="C348">
        <f t="shared" si="39"/>
        <v>28.916666666666668</v>
      </c>
      <c r="D348">
        <f>IF(B348="","",VLOOKUP(C348,'Yield Curve Table'!N348:O4348,1,TRUE))</f>
        <v>28.912499999998893</v>
      </c>
      <c r="E348">
        <f>VLOOKUP(C348,'Yield Curve Table'!N348:O4348,2,TRUE)</f>
        <v>2.4347420161516702</v>
      </c>
      <c r="F348">
        <f>IF(B348="","",MATCH(E348,'Yield Curve Table'!O:O,0))</f>
        <v>2315</v>
      </c>
      <c r="G348" cm="1">
        <f t="array" ref="G348">IF(B348="","",INDEX('Yield Curve Table'!N:N,F348+1))</f>
        <v>28.924999999998892</v>
      </c>
      <c r="H348" cm="1">
        <f t="array" ref="H348">IF(B348="","",INDEX('Yield Curve Table'!O:O,'Interest Rate Calculation'!F348+1))</f>
        <v>2.4348259582320781</v>
      </c>
      <c r="I348">
        <f t="shared" si="36"/>
        <v>2.4347420293549642</v>
      </c>
      <c r="J348">
        <f t="shared" si="37"/>
        <v>2</v>
      </c>
      <c r="K348">
        <f t="shared" si="35"/>
        <v>3.3158407108363162</v>
      </c>
      <c r="L348">
        <f t="shared" si="38"/>
        <v>2.8275651915154003</v>
      </c>
      <c r="M348">
        <f t="shared" si="40"/>
        <v>0.45582863513375926</v>
      </c>
    </row>
    <row r="349" spans="2:13" x14ac:dyDescent="0.25">
      <c r="B349">
        <f t="shared" si="41"/>
        <v>348</v>
      </c>
      <c r="C349">
        <f t="shared" si="39"/>
        <v>29</v>
      </c>
      <c r="D349">
        <f>IF(B349="","",VLOOKUP(C349,'Yield Curve Table'!N349:O4349,1,TRUE))</f>
        <v>28.999999999998888</v>
      </c>
      <c r="E349">
        <f>VLOOKUP(C349,'Yield Curve Table'!N349:O4349,2,TRUE)</f>
        <v>2.4353288501833656</v>
      </c>
      <c r="F349">
        <f>IF(B349="","",MATCH(E349,'Yield Curve Table'!O:O,0))</f>
        <v>2322</v>
      </c>
      <c r="G349" cm="1">
        <f t="array" ref="G349">IF(B349="","",INDEX('Yield Curve Table'!N:N,F349+1))</f>
        <v>29.012499999998887</v>
      </c>
      <c r="H349" cm="1">
        <f t="array" ref="H349">IF(B349="","",INDEX('Yield Curve Table'!O:O,'Interest Rate Calculation'!F349+1))</f>
        <v>2.4354125390448207</v>
      </c>
      <c r="I349">
        <f t="shared" si="36"/>
        <v>2.4353288501833656</v>
      </c>
      <c r="J349">
        <f t="shared" si="37"/>
        <v>2</v>
      </c>
      <c r="K349">
        <f t="shared" si="35"/>
        <v>3.3247441641382989</v>
      </c>
      <c r="L349">
        <f t="shared" si="38"/>
        <v>2.8355657414630855</v>
      </c>
      <c r="M349">
        <f t="shared" si="40"/>
        <v>0.45903815942687221</v>
      </c>
    </row>
    <row r="350" spans="2:13" x14ac:dyDescent="0.25">
      <c r="B350">
        <f t="shared" si="41"/>
        <v>349</v>
      </c>
      <c r="C350">
        <f t="shared" si="39"/>
        <v>29.083333333333332</v>
      </c>
      <c r="D350">
        <f>IF(B350="","",VLOOKUP(C350,'Yield Curve Table'!N350:O4350,1,TRUE))</f>
        <v>29.074999999998884</v>
      </c>
      <c r="E350">
        <f>VLOOKUP(C350,'Yield Curve Table'!N350:O4350,2,TRUE)</f>
        <v>2.4358304432301909</v>
      </c>
      <c r="F350">
        <f>IF(B350="","",MATCH(E350,'Yield Curve Table'!O:O,0))</f>
        <v>2328</v>
      </c>
      <c r="G350" cm="1">
        <f t="array" ref="G350">IF(B350="","",INDEX('Yield Curve Table'!N:N,F350+1))</f>
        <v>29.087499999998883</v>
      </c>
      <c r="H350" cm="1">
        <f t="array" ref="H350">IF(B350="","",INDEX('Yield Curve Table'!O:O,'Interest Rate Calculation'!F350+1))</f>
        <v>2.4359139162596302</v>
      </c>
      <c r="I350">
        <f t="shared" si="36"/>
        <v>2.4358304693301909</v>
      </c>
      <c r="J350">
        <f t="shared" si="37"/>
        <v>2</v>
      </c>
      <c r="K350">
        <f t="shared" si="35"/>
        <v>3.3336476174402812</v>
      </c>
      <c r="L350">
        <f t="shared" si="38"/>
        <v>2.8435890907635235</v>
      </c>
      <c r="M350">
        <f t="shared" si="40"/>
        <v>0.46097086095160389</v>
      </c>
    </row>
    <row r="351" spans="2:13" x14ac:dyDescent="0.25">
      <c r="B351">
        <f t="shared" si="41"/>
        <v>350</v>
      </c>
      <c r="C351">
        <f t="shared" si="39"/>
        <v>29.166666666666668</v>
      </c>
      <c r="D351">
        <f>IF(B351="","",VLOOKUP(C351,'Yield Curve Table'!N351:O4351,1,TRUE))</f>
        <v>29.162499999998879</v>
      </c>
      <c r="E351">
        <f>VLOOKUP(C351,'Yield Curve Table'!N351:O4351,2,TRUE)</f>
        <v>2.4364140023728864</v>
      </c>
      <c r="F351">
        <f>IF(B351="","",MATCH(E351,'Yield Curve Table'!O:O,0))</f>
        <v>2335</v>
      </c>
      <c r="G351" cm="1">
        <f t="array" ref="G351">IF(B351="","",INDEX('Yield Curve Table'!N:N,F351+1))</f>
        <v>29.174999999998878</v>
      </c>
      <c r="H351" cm="1">
        <f t="array" ref="H351">IF(B351="","",INDEX('Yield Curve Table'!O:O,'Interest Rate Calculation'!F351+1))</f>
        <v>2.4364972250011157</v>
      </c>
      <c r="I351">
        <f t="shared" si="36"/>
        <v>2.4364140153414464</v>
      </c>
      <c r="J351">
        <f t="shared" si="37"/>
        <v>2</v>
      </c>
      <c r="K351">
        <f t="shared" si="35"/>
        <v>3.3425510707422639</v>
      </c>
      <c r="L351">
        <f t="shared" si="38"/>
        <v>2.8517268324001543</v>
      </c>
      <c r="M351">
        <f t="shared" si="40"/>
        <v>0.46551831638712571</v>
      </c>
    </row>
    <row r="352" spans="2:13" x14ac:dyDescent="0.25">
      <c r="B352">
        <f t="shared" si="41"/>
        <v>351</v>
      </c>
      <c r="C352">
        <f t="shared" si="39"/>
        <v>29.25</v>
      </c>
      <c r="D352">
        <f>IF(B352="","",VLOOKUP(C352,'Yield Curve Table'!N352:O4352,1,TRUE))</f>
        <v>29.249999999998874</v>
      </c>
      <c r="E352">
        <f>VLOOKUP(C352,'Yield Curve Table'!N352:O4352,2,TRUE)</f>
        <v>2.4369958132082341</v>
      </c>
      <c r="F352">
        <f>IF(B352="","",MATCH(E352,'Yield Curve Table'!O:O,0))</f>
        <v>2342</v>
      </c>
      <c r="G352" cm="1">
        <f t="array" ref="G352">IF(B352="","",INDEX('Yield Curve Table'!N:N,F352+1))</f>
        <v>29.262499999998873</v>
      </c>
      <c r="H352" cm="1">
        <f t="array" ref="H352">IF(B352="","",INDEX('Yield Curve Table'!O:O,'Interest Rate Calculation'!F352+1))</f>
        <v>2.4370787869330597</v>
      </c>
      <c r="I352">
        <f t="shared" si="36"/>
        <v>2.4369958132082341</v>
      </c>
      <c r="J352">
        <f t="shared" si="37"/>
        <v>2</v>
      </c>
      <c r="K352">
        <f t="shared" si="35"/>
        <v>3.3514545240442466</v>
      </c>
      <c r="L352">
        <f t="shared" si="38"/>
        <v>2.8599329669698896</v>
      </c>
      <c r="M352">
        <f t="shared" si="40"/>
        <v>0.46877877489095443</v>
      </c>
    </row>
    <row r="353" spans="2:13" x14ac:dyDescent="0.25">
      <c r="B353">
        <f t="shared" si="41"/>
        <v>352</v>
      </c>
      <c r="C353">
        <f t="shared" si="39"/>
        <v>29.333333333333332</v>
      </c>
      <c r="D353">
        <f>IF(B353="","",VLOOKUP(C353,'Yield Curve Table'!N353:O4353,1,TRUE))</f>
        <v>29.32499999999887</v>
      </c>
      <c r="E353">
        <f>VLOOKUP(C353,'Yield Curve Table'!N353:O4353,2,TRUE)</f>
        <v>2.437493124619571</v>
      </c>
      <c r="F353">
        <f>IF(B353="","",MATCH(E353,'Yield Curve Table'!O:O,0))</f>
        <v>2348</v>
      </c>
      <c r="G353" cm="1">
        <f t="array" ref="G353">IF(B353="","",INDEX('Yield Curve Table'!N:N,F353+1))</f>
        <v>29.337499999998869</v>
      </c>
      <c r="H353" cm="1">
        <f t="array" ref="H353">IF(B353="","",INDEX('Yield Curve Table'!O:O,'Interest Rate Calculation'!F353+1))</f>
        <v>2.4375758861805936</v>
      </c>
      <c r="I353">
        <f t="shared" si="36"/>
        <v>2.4374931502582142</v>
      </c>
      <c r="J353">
        <f t="shared" si="37"/>
        <v>2</v>
      </c>
      <c r="K353">
        <f t="shared" si="35"/>
        <v>3.3603579773462289</v>
      </c>
      <c r="L353">
        <f t="shared" si="38"/>
        <v>2.8681634028992877</v>
      </c>
      <c r="M353">
        <f t="shared" si="40"/>
        <v>0.47079219866961175</v>
      </c>
    </row>
    <row r="354" spans="2:13" x14ac:dyDescent="0.25">
      <c r="B354">
        <f t="shared" si="41"/>
        <v>353</v>
      </c>
      <c r="C354">
        <f t="shared" si="39"/>
        <v>29.416666666666668</v>
      </c>
      <c r="D354">
        <f>IF(B354="","",VLOOKUP(C354,'Yield Curve Table'!N354:O4354,1,TRUE))</f>
        <v>29.412499999998865</v>
      </c>
      <c r="E354">
        <f>VLOOKUP(C354,'Yield Curve Table'!N354:O4354,2,TRUE)</f>
        <v>2.4380717162371788</v>
      </c>
      <c r="F354">
        <f>IF(B354="","",MATCH(E354,'Yield Curve Table'!O:O,0))</f>
        <v>2355</v>
      </c>
      <c r="G354" cm="1">
        <f t="array" ref="G354">IF(B354="","",INDEX('Yield Curve Table'!N:N,F354+1))</f>
        <v>29.424999999998864</v>
      </c>
      <c r="H354" cm="1">
        <f t="array" ref="H354">IF(B354="","",INDEX('Yield Curve Table'!O:O,'Interest Rate Calculation'!F354+1))</f>
        <v>2.4381542316410121</v>
      </c>
      <c r="I354">
        <f t="shared" si="36"/>
        <v>2.4380717289772051</v>
      </c>
      <c r="J354">
        <f t="shared" si="37"/>
        <v>2</v>
      </c>
      <c r="K354">
        <f t="shared" si="35"/>
        <v>3.3692614306482116</v>
      </c>
      <c r="L354">
        <f t="shared" si="38"/>
        <v>2.8765068801806373</v>
      </c>
      <c r="M354">
        <f t="shared" si="40"/>
        <v>0.47536074798488759</v>
      </c>
    </row>
    <row r="355" spans="2:13" x14ac:dyDescent="0.25">
      <c r="B355">
        <f t="shared" si="41"/>
        <v>354</v>
      </c>
      <c r="C355">
        <f t="shared" si="39"/>
        <v>29.5</v>
      </c>
      <c r="D355">
        <f>IF(B355="","",VLOOKUP(C355,'Yield Curve Table'!N355:O4355,1,TRUE))</f>
        <v>29.49999999999886</v>
      </c>
      <c r="E355">
        <f>VLOOKUP(C355,'Yield Curve Table'!N355:O4355,2,TRUE)</f>
        <v>2.4386485891417422</v>
      </c>
      <c r="F355">
        <f>IF(B355="","",MATCH(E355,'Yield Curve Table'!O:O,0))</f>
        <v>2362</v>
      </c>
      <c r="G355" cm="1">
        <f t="array" ref="G355">IF(B355="","",INDEX('Yield Curve Table'!N:N,F355+1))</f>
        <v>29.512499999998859</v>
      </c>
      <c r="H355" cm="1">
        <f t="array" ref="H355">IF(B355="","",INDEX('Yield Curve Table'!O:O,'Interest Rate Calculation'!F355+1))</f>
        <v>2.4387308598483317</v>
      </c>
      <c r="I355">
        <f t="shared" si="36"/>
        <v>2.4386485891417422</v>
      </c>
      <c r="J355">
        <f t="shared" si="37"/>
        <v>2</v>
      </c>
      <c r="K355">
        <f t="shared" si="35"/>
        <v>3.3781648839501943</v>
      </c>
      <c r="L355">
        <f t="shared" si="38"/>
        <v>2.8849188291757573</v>
      </c>
      <c r="M355">
        <f t="shared" si="40"/>
        <v>0.47867209495082719</v>
      </c>
    </row>
    <row r="356" spans="2:13" x14ac:dyDescent="0.25">
      <c r="B356">
        <f t="shared" si="41"/>
        <v>355</v>
      </c>
      <c r="C356">
        <f t="shared" si="39"/>
        <v>29.583333333333332</v>
      </c>
      <c r="D356">
        <f>IF(B356="","",VLOOKUP(C356,'Yield Curve Table'!N356:O4356,1,TRUE))</f>
        <v>29.574999999998855</v>
      </c>
      <c r="E356">
        <f>VLOOKUP(C356,'Yield Curve Table'!N356:O4356,2,TRUE)</f>
        <v>2.4391416913956689</v>
      </c>
      <c r="F356">
        <f>IF(B356="","",MATCH(E356,'Yield Curve Table'!O:O,0))</f>
        <v>2368</v>
      </c>
      <c r="G356" cm="1">
        <f t="array" ref="G356">IF(B356="","",INDEX('Yield Curve Table'!N:N,F356+1))</f>
        <v>29.587499999998855</v>
      </c>
      <c r="H356" cm="1">
        <f t="array" ref="H356">IF(B356="","",INDEX('Yield Curve Table'!O:O,'Interest Rate Calculation'!F356+1))</f>
        <v>2.4392237535139403</v>
      </c>
      <c r="I356">
        <f t="shared" si="36"/>
        <v>2.4391417165850737</v>
      </c>
      <c r="J356">
        <f t="shared" si="37"/>
        <v>2</v>
      </c>
      <c r="K356">
        <f t="shared" si="35"/>
        <v>3.3870683372521766</v>
      </c>
      <c r="L356">
        <f t="shared" si="38"/>
        <v>2.8933565556547274</v>
      </c>
      <c r="M356">
        <f t="shared" si="40"/>
        <v>0.48076619202508386</v>
      </c>
    </row>
    <row r="357" spans="2:13" x14ac:dyDescent="0.25">
      <c r="B357">
        <f t="shared" si="41"/>
        <v>356</v>
      </c>
      <c r="C357">
        <f t="shared" si="39"/>
        <v>29.666666666666668</v>
      </c>
      <c r="D357">
        <f>IF(B357="","",VLOOKUP(C357,'Yield Curve Table'!N357:O4357,1,TRUE))</f>
        <v>29.66249999999885</v>
      </c>
      <c r="E357">
        <f>VLOOKUP(C357,'Yield Curve Table'!N357:O4357,2,TRUE)</f>
        <v>2.43971539934615</v>
      </c>
      <c r="F357">
        <f>IF(B357="","",MATCH(E357,'Yield Curve Table'!O:O,0))</f>
        <v>2375</v>
      </c>
      <c r="G357" cm="1">
        <f t="array" ref="G357">IF(B357="","",INDEX('Yield Curve Table'!N:N,F357+1))</f>
        <v>29.67499999999885</v>
      </c>
      <c r="H357" cm="1">
        <f t="array" ref="H357">IF(B357="","",INDEX('Yield Curve Table'!O:O,'Interest Rate Calculation'!F357+1))</f>
        <v>2.4397972194442636</v>
      </c>
      <c r="I357">
        <f t="shared" si="36"/>
        <v>2.4397154118636282</v>
      </c>
      <c r="J357">
        <f t="shared" si="37"/>
        <v>2</v>
      </c>
      <c r="K357">
        <f t="shared" si="35"/>
        <v>3.3959717905541593</v>
      </c>
      <c r="L357">
        <f t="shared" si="38"/>
        <v>2.9019059948973847</v>
      </c>
      <c r="M357">
        <f t="shared" si="40"/>
        <v>0.48535579079569402</v>
      </c>
    </row>
    <row r="358" spans="2:13" x14ac:dyDescent="0.25">
      <c r="B358">
        <f t="shared" si="41"/>
        <v>357</v>
      </c>
      <c r="C358">
        <f t="shared" si="39"/>
        <v>29.75</v>
      </c>
      <c r="D358">
        <f>IF(B358="","",VLOOKUP(C358,'Yield Curve Table'!N358:O4358,1,TRUE))</f>
        <v>29.749999999998845</v>
      </c>
      <c r="E358">
        <f>VLOOKUP(C358,'Yield Curve Table'!N358:O4358,2,TRUE)</f>
        <v>2.4402874174327689</v>
      </c>
      <c r="F358">
        <f>IF(B358="","",MATCH(E358,'Yield Curve Table'!O:O,0))</f>
        <v>2382</v>
      </c>
      <c r="G358" cm="1">
        <f t="array" ref="G358">IF(B358="","",INDEX('Yield Curve Table'!N:N,F358+1))</f>
        <v>29.762499999998845</v>
      </c>
      <c r="H358" cm="1">
        <f t="array" ref="H358">IF(B358="","",INDEX('Yield Curve Table'!O:O,'Interest Rate Calculation'!F358+1))</f>
        <v>2.4403689969340734</v>
      </c>
      <c r="I358">
        <f t="shared" si="36"/>
        <v>2.4402874174327689</v>
      </c>
      <c r="J358">
        <f t="shared" si="37"/>
        <v>2</v>
      </c>
      <c r="K358">
        <f t="shared" si="35"/>
        <v>3.404875243856142</v>
      </c>
      <c r="L358">
        <f t="shared" si="38"/>
        <v>2.9105239828141634</v>
      </c>
      <c r="M358">
        <f t="shared" si="40"/>
        <v>0.48871797865950306</v>
      </c>
    </row>
    <row r="359" spans="2:13" x14ac:dyDescent="0.25">
      <c r="B359">
        <f t="shared" si="41"/>
        <v>358</v>
      </c>
      <c r="C359">
        <f t="shared" si="39"/>
        <v>29.833333333333332</v>
      </c>
      <c r="D359">
        <f>IF(B359="","",VLOOKUP(C359,'Yield Curve Table'!N359:O4359,1,TRUE))</f>
        <v>29.824999999998841</v>
      </c>
      <c r="E359">
        <f>VLOOKUP(C359,'Yield Curve Table'!N359:O4359,2,TRUE)</f>
        <v>2.4407763811824816</v>
      </c>
      <c r="F359">
        <f>IF(B359="","",MATCH(E359,'Yield Curve Table'!O:O,0))</f>
        <v>2388</v>
      </c>
      <c r="G359" cm="1">
        <f t="array" ref="G359">IF(B359="","",INDEX('Yield Curve Table'!N:N,F359+1))</f>
        <v>29.83749999999884</v>
      </c>
      <c r="H359" cm="1">
        <f t="array" ref="H359">IF(B359="","",INDEX('Yield Curve Table'!O:O,'Interest Rate Calculation'!F359+1))</f>
        <v>2.4408577555813258</v>
      </c>
      <c r="I359">
        <f t="shared" si="36"/>
        <v>2.4407764059343462</v>
      </c>
      <c r="J359">
        <f t="shared" si="37"/>
        <v>2</v>
      </c>
      <c r="K359">
        <f t="shared" si="35"/>
        <v>3.4137786971581248</v>
      </c>
      <c r="L359">
        <f t="shared" si="38"/>
        <v>2.9191691991193709</v>
      </c>
      <c r="M359">
        <f t="shared" si="40"/>
        <v>0.49089269786402046</v>
      </c>
    </row>
    <row r="360" spans="2:13" x14ac:dyDescent="0.25">
      <c r="B360">
        <f t="shared" si="41"/>
        <v>359</v>
      </c>
      <c r="C360">
        <f t="shared" si="39"/>
        <v>29.916666666666668</v>
      </c>
      <c r="D360">
        <f>IF(B360="","",VLOOKUP(C360,'Yield Curve Table'!N360:O4360,1,TRUE))</f>
        <v>29.912499999998836</v>
      </c>
      <c r="E360">
        <f>VLOOKUP(C360,'Yield Curve Table'!N360:O4360,2,TRUE)</f>
        <v>2.4413452872181307</v>
      </c>
      <c r="F360">
        <f>IF(B360="","",MATCH(E360,'Yield Curve Table'!O:O,0))</f>
        <v>2395</v>
      </c>
      <c r="G360" cm="1">
        <f t="array" ref="G360">IF(B360="","",INDEX('Yield Curve Table'!N:N,F360+1))</f>
        <v>29.924999999998835</v>
      </c>
      <c r="H360" cm="1">
        <f t="array" ref="H360">IF(B360="","",INDEX('Yield Curve Table'!O:O,'Interest Rate Calculation'!F360+1))</f>
        <v>2.4414264236304244</v>
      </c>
      <c r="I360">
        <f t="shared" si="36"/>
        <v>2.4413452995188378</v>
      </c>
      <c r="J360">
        <f t="shared" si="37"/>
        <v>2</v>
      </c>
      <c r="K360">
        <f t="shared" si="35"/>
        <v>3.422682150460107</v>
      </c>
      <c r="L360">
        <f t="shared" si="38"/>
        <v>2.927924821443884</v>
      </c>
      <c r="M360">
        <f t="shared" si="40"/>
        <v>0.49550330026062461</v>
      </c>
    </row>
    <row r="361" spans="2:13" x14ac:dyDescent="0.25">
      <c r="B361">
        <f t="shared" si="41"/>
        <v>360</v>
      </c>
      <c r="C361">
        <f t="shared" si="39"/>
        <v>30</v>
      </c>
      <c r="D361">
        <f>IF(B361="","",VLOOKUP(C361,'Yield Curve Table'!N361:O4361,1,TRUE))</f>
        <v>29.999999999998831</v>
      </c>
      <c r="E361">
        <f>VLOOKUP(C361,'Yield Curve Table'!N361:O4361,2,TRUE)</f>
        <v>2.4419125315187831</v>
      </c>
      <c r="F361">
        <f>IF(B361="","",MATCH(E361,'Yield Curve Table'!O:O,0))</f>
        <v>2402</v>
      </c>
      <c r="G361" cm="1">
        <f t="array" ref="G361">IF(B361="","",INDEX('Yield Curve Table'!N:N,F361+1))</f>
        <v>30.01249999999883</v>
      </c>
      <c r="H361" cm="1">
        <f t="array" ref="H361">IF(B361="","",INDEX('Yield Curve Table'!O:O,'Interest Rate Calculation'!F361+1))</f>
        <v>2.441993431332492</v>
      </c>
      <c r="I361">
        <f t="shared" si="36"/>
        <v>2.4419125315187831</v>
      </c>
      <c r="J361">
        <f t="shared" si="37"/>
        <v>2</v>
      </c>
      <c r="K361">
        <f t="shared" si="35"/>
        <v>3.4315856037620898</v>
      </c>
      <c r="L361">
        <f t="shared" si="38"/>
        <v>2.9367490676404362</v>
      </c>
      <c r="M361">
        <f t="shared" si="40"/>
        <v>0.49891627966252017</v>
      </c>
    </row>
    <row r="362" spans="2:13" x14ac:dyDescent="0.25">
      <c r="B362">
        <f t="shared" si="41"/>
        <v>361</v>
      </c>
      <c r="C362">
        <f t="shared" si="39"/>
        <v>30.083333333333332</v>
      </c>
      <c r="D362">
        <f>IF(B362="","",VLOOKUP(C362,'Yield Curve Table'!N362:O4362,1,TRUE))</f>
        <v>30.074999999998827</v>
      </c>
      <c r="E362">
        <f>VLOOKUP(C362,'Yield Curve Table'!N362:O4362,2,TRUE)</f>
        <v>2.4423974256533487</v>
      </c>
      <c r="F362">
        <f>IF(B362="","",MATCH(E362,'Yield Curve Table'!O:O,0))</f>
        <v>2408</v>
      </c>
      <c r="G362" cm="1">
        <f t="array" ref="G362">IF(B362="","",INDEX('Yield Curve Table'!N:N,F362+1))</f>
        <v>30.087499999998826</v>
      </c>
      <c r="H362" cm="1">
        <f t="array" ref="H362">IF(B362="","",INDEX('Yield Curve Table'!O:O,'Interest Rate Calculation'!F362+1))</f>
        <v>2.4424781237637974</v>
      </c>
      <c r="I362">
        <f t="shared" si="36"/>
        <v>2.4423974499789685</v>
      </c>
      <c r="J362">
        <f t="shared" si="37"/>
        <v>2</v>
      </c>
      <c r="K362">
        <f t="shared" si="35"/>
        <v>3.440489057064072</v>
      </c>
      <c r="L362">
        <f t="shared" si="38"/>
        <v>2.9456019685510415</v>
      </c>
      <c r="M362">
        <f t="shared" si="40"/>
        <v>0.50117156764317716</v>
      </c>
    </row>
    <row r="363" spans="2:13" x14ac:dyDescent="0.25">
      <c r="B363">
        <f t="shared" si="41"/>
        <v>362</v>
      </c>
      <c r="C363">
        <f t="shared" si="39"/>
        <v>30.166666666666668</v>
      </c>
      <c r="D363">
        <f>IF(B363="","",VLOOKUP(C363,'Yield Curve Table'!N363:O4363,1,TRUE))</f>
        <v>30.162499999998822</v>
      </c>
      <c r="E363">
        <f>VLOOKUP(C363,'Yield Curve Table'!N363:O4363,2,TRUE)</f>
        <v>2.4429616094907058</v>
      </c>
      <c r="F363">
        <f>IF(B363="","",MATCH(E363,'Yield Curve Table'!O:O,0))</f>
        <v>2415</v>
      </c>
      <c r="G363" cm="1">
        <f t="array" ref="G363">IF(B363="","",INDEX('Yield Curve Table'!N:N,F363+1))</f>
        <v>30.174999999998821</v>
      </c>
      <c r="H363" cm="1">
        <f t="array" ref="H363">IF(B363="","",INDEX('Yield Curve Table'!O:O,'Interest Rate Calculation'!F363+1))</f>
        <v>2.4430420735482068</v>
      </c>
      <c r="I363">
        <f t="shared" si="36"/>
        <v>2.4429616215802215</v>
      </c>
      <c r="J363">
        <f t="shared" si="37"/>
        <v>2</v>
      </c>
      <c r="K363">
        <f t="shared" si="35"/>
        <v>3.4493925103660548</v>
      </c>
      <c r="L363">
        <f t="shared" si="38"/>
        <v>2.9545639900463532</v>
      </c>
      <c r="M363">
        <f t="shared" si="40"/>
        <v>0.5058031264491003</v>
      </c>
    </row>
    <row r="364" spans="2:13" x14ac:dyDescent="0.25">
      <c r="B364">
        <f t="shared" si="41"/>
        <v>363</v>
      </c>
      <c r="C364">
        <f t="shared" si="39"/>
        <v>30.25</v>
      </c>
      <c r="D364">
        <f>IF(B364="","",VLOOKUP(C364,'Yield Curve Table'!N364:O4364,1,TRUE))</f>
        <v>30.249999999998817</v>
      </c>
      <c r="E364">
        <f>VLOOKUP(C364,'Yield Curve Table'!N364:O4364,2,TRUE)</f>
        <v>2.4435241590253969</v>
      </c>
      <c r="F364">
        <f>IF(B364="","",MATCH(E364,'Yield Curve Table'!O:O,0))</f>
        <v>2422</v>
      </c>
      <c r="G364" cm="1">
        <f t="array" ref="G364">IF(B364="","",INDEX('Yield Curve Table'!N:N,F364+1))</f>
        <v>30.262499999998816</v>
      </c>
      <c r="H364" cm="1">
        <f t="array" ref="H364">IF(B364="","",INDEX('Yield Curve Table'!O:O,'Interest Rate Calculation'!F364+1))</f>
        <v>2.4436043903836957</v>
      </c>
      <c r="I364">
        <f t="shared" si="36"/>
        <v>2.4435241590253969</v>
      </c>
      <c r="J364">
        <f t="shared" si="37"/>
        <v>2</v>
      </c>
      <c r="K364">
        <f t="shared" si="35"/>
        <v>3.4582959636680375</v>
      </c>
      <c r="L364">
        <f t="shared" si="38"/>
        <v>2.9635947089047501</v>
      </c>
      <c r="M364">
        <f t="shared" si="40"/>
        <v>0.50926684625269836</v>
      </c>
    </row>
    <row r="365" spans="2:13" x14ac:dyDescent="0.25">
      <c r="B365">
        <f t="shared" si="41"/>
        <v>364</v>
      </c>
      <c r="C365">
        <f t="shared" si="39"/>
        <v>30.333333333333332</v>
      </c>
      <c r="D365">
        <f>IF(B365="","",VLOOKUP(C365,'Yield Curve Table'!N365:O4365,1,TRUE))</f>
        <v>30.324999999998813</v>
      </c>
      <c r="E365">
        <f>VLOOKUP(C365,'Yield Curve Table'!N365:O4365,2,TRUE)</f>
        <v>2.4440050507280007</v>
      </c>
      <c r="F365">
        <f>IF(B365="","",MATCH(E365,'Yield Curve Table'!O:O,0))</f>
        <v>2428</v>
      </c>
      <c r="G365" cm="1">
        <f t="array" ref="G365">IF(B365="","",INDEX('Yield Curve Table'!N:N,F365+1))</f>
        <v>30.337499999998812</v>
      </c>
      <c r="H365" cm="1">
        <f t="array" ref="H365">IF(B365="","",INDEX('Yield Curve Table'!O:O,'Interest Rate Calculation'!F365+1))</f>
        <v>2.4440850836984307</v>
      </c>
      <c r="I365">
        <f t="shared" si="36"/>
        <v>2.444005074638286</v>
      </c>
      <c r="J365">
        <f t="shared" si="37"/>
        <v>2</v>
      </c>
      <c r="K365">
        <f t="shared" si="35"/>
        <v>3.4671994169700202</v>
      </c>
      <c r="L365">
        <f t="shared" si="38"/>
        <v>2.9726554848430156</v>
      </c>
      <c r="M365">
        <f t="shared" si="40"/>
        <v>0.51160264748160156</v>
      </c>
    </row>
    <row r="366" spans="2:13" x14ac:dyDescent="0.25">
      <c r="B366">
        <f t="shared" si="41"/>
        <v>365</v>
      </c>
      <c r="C366">
        <f t="shared" si="39"/>
        <v>30.416666666666668</v>
      </c>
      <c r="D366">
        <f>IF(B366="","",VLOOKUP(C366,'Yield Curve Table'!N366:O4366,1,TRUE))</f>
        <v>30.412499999998808</v>
      </c>
      <c r="E366">
        <f>VLOOKUP(C366,'Yield Curve Table'!N366:O4366,2,TRUE)</f>
        <v>2.4445645901148847</v>
      </c>
      <c r="F366">
        <f>IF(B366="","",MATCH(E366,'Yield Curve Table'!O:O,0))</f>
        <v>2435</v>
      </c>
      <c r="G366" cm="1">
        <f t="array" ref="G366">IF(B366="","",INDEX('Yield Curve Table'!N:N,F366+1))</f>
        <v>30.424999999998807</v>
      </c>
      <c r="H366" cm="1">
        <f t="array" ref="H366">IF(B366="","",INDEX('Yield Curve Table'!O:O,'Interest Rate Calculation'!F366+1))</f>
        <v>2.4446443928692441</v>
      </c>
      <c r="I366">
        <f t="shared" si="36"/>
        <v>2.4445646019985983</v>
      </c>
      <c r="J366">
        <f t="shared" si="37"/>
        <v>2</v>
      </c>
      <c r="K366">
        <f t="shared" si="35"/>
        <v>3.4761028702720029</v>
      </c>
      <c r="L366">
        <f t="shared" si="38"/>
        <v>2.9818241167243298</v>
      </c>
      <c r="M366">
        <f t="shared" si="40"/>
        <v>0.51625511411503844</v>
      </c>
    </row>
    <row r="367" spans="2:13" x14ac:dyDescent="0.25">
      <c r="B367">
        <f t="shared" si="41"/>
        <v>366</v>
      </c>
      <c r="C367">
        <f t="shared" si="39"/>
        <v>30.5</v>
      </c>
      <c r="D367">
        <f>IF(B367="","",VLOOKUP(C367,'Yield Curve Table'!N367:O4367,1,TRUE))</f>
        <v>30.499999999998803</v>
      </c>
      <c r="E367">
        <f>VLOOKUP(C367,'Yield Curve Table'!N367:O4367,2,TRUE)</f>
        <v>2.4451225219577082</v>
      </c>
      <c r="F367">
        <f>IF(B367="","",MATCH(E367,'Yield Curve Table'!O:O,0))</f>
        <v>2442</v>
      </c>
      <c r="G367" cm="1">
        <f t="array" ref="G367">IF(B367="","",INDEX('Yield Curve Table'!N:N,F367+1))</f>
        <v>30.512499999998802</v>
      </c>
      <c r="H367" cm="1">
        <f t="array" ref="H367">IF(B367="","",INDEX('Yield Curve Table'!O:O,'Interest Rate Calculation'!F367+1))</f>
        <v>2.4452020958166374</v>
      </c>
      <c r="I367">
        <f t="shared" si="36"/>
        <v>2.4451225219577082</v>
      </c>
      <c r="J367">
        <f t="shared" si="37"/>
        <v>2</v>
      </c>
      <c r="K367">
        <f t="shared" si="35"/>
        <v>3.4850063235739852</v>
      </c>
      <c r="L367">
        <f t="shared" si="38"/>
        <v>2.9910615178062536</v>
      </c>
      <c r="M367">
        <f t="shared" si="40"/>
        <v>0.51976952142267496</v>
      </c>
    </row>
    <row r="368" spans="2:13" x14ac:dyDescent="0.25">
      <c r="B368">
        <f t="shared" si="41"/>
        <v>367</v>
      </c>
      <c r="C368">
        <f t="shared" si="39"/>
        <v>30.583333333333332</v>
      </c>
      <c r="D368">
        <f>IF(B368="","",VLOOKUP(C368,'Yield Curve Table'!N368:O4368,1,TRUE))</f>
        <v>30.574999999998798</v>
      </c>
      <c r="E368">
        <f>VLOOKUP(C368,'Yield Curve Table'!N368:O4368,2,TRUE)</f>
        <v>2.4455994767615148</v>
      </c>
      <c r="F368">
        <f>IF(B368="","",MATCH(E368,'Yield Curve Table'!O:O,0))</f>
        <v>2448</v>
      </c>
      <c r="G368" cm="1">
        <f t="array" ref="G368">IF(B368="","",INDEX('Yield Curve Table'!N:N,F368+1))</f>
        <v>30.587499999998798</v>
      </c>
      <c r="H368" cm="1">
        <f t="array" ref="H368">IF(B368="","",INDEX('Yield Curve Table'!O:O,'Interest Rate Calculation'!F368+1))</f>
        <v>2.4456788554668916</v>
      </c>
      <c r="I368">
        <f t="shared" si="36"/>
        <v>2.4455995002670066</v>
      </c>
      <c r="J368">
        <f t="shared" si="37"/>
        <v>2</v>
      </c>
      <c r="K368">
        <f t="shared" si="35"/>
        <v>3.4939097768759679</v>
      </c>
      <c r="L368">
        <f t="shared" si="38"/>
        <v>3.0003303549725819</v>
      </c>
      <c r="M368">
        <f t="shared" si="40"/>
        <v>0.5221857782185424</v>
      </c>
    </row>
    <row r="369" spans="2:13" x14ac:dyDescent="0.25">
      <c r="B369">
        <f t="shared" si="41"/>
        <v>368</v>
      </c>
      <c r="C369">
        <f t="shared" si="39"/>
        <v>30.666666666666668</v>
      </c>
      <c r="D369">
        <f>IF(B369="","",VLOOKUP(C369,'Yield Curve Table'!N369:O4369,1,TRUE))</f>
        <v>30.662499999998793</v>
      </c>
      <c r="E369">
        <f>VLOOKUP(C369,'Yield Curve Table'!N369:O4369,2,TRUE)</f>
        <v>2.4461544475413231</v>
      </c>
      <c r="F369">
        <f>IF(B369="","",MATCH(E369,'Yield Curve Table'!O:O,0))</f>
        <v>2455</v>
      </c>
      <c r="G369" cm="1">
        <f t="array" ref="G369">IF(B369="","",INDEX('Yield Curve Table'!N:N,F369+1))</f>
        <v>30.674999999998793</v>
      </c>
      <c r="H369" cm="1">
        <f t="array" ref="H369">IF(B369="","",INDEX('Yield Curve Table'!O:O,'Interest Rate Calculation'!F369+1))</f>
        <v>2.4462335997739251</v>
      </c>
      <c r="I369">
        <f t="shared" si="36"/>
        <v>2.4461544592244424</v>
      </c>
      <c r="J369">
        <f t="shared" si="37"/>
        <v>2</v>
      </c>
      <c r="K369">
        <f t="shared" si="35"/>
        <v>3.5028132301779502</v>
      </c>
      <c r="L369">
        <f t="shared" si="38"/>
        <v>3.00970580373298</v>
      </c>
      <c r="M369">
        <f t="shared" si="40"/>
        <v>0.5268591027477898</v>
      </c>
    </row>
    <row r="370" spans="2:13" x14ac:dyDescent="0.25">
      <c r="B370">
        <f t="shared" si="41"/>
        <v>369</v>
      </c>
      <c r="C370">
        <f t="shared" si="39"/>
        <v>30.75</v>
      </c>
      <c r="D370">
        <f>IF(B370="","",VLOOKUP(C370,'Yield Curve Table'!N370:O4370,1,TRUE))</f>
        <v>30.749999999998789</v>
      </c>
      <c r="E370">
        <f>VLOOKUP(C370,'Yield Curve Table'!N370:O4370,2,TRUE)</f>
        <v>2.4467078368838333</v>
      </c>
      <c r="F370">
        <f>IF(B370="","",MATCH(E370,'Yield Curve Table'!O:O,0))</f>
        <v>2462</v>
      </c>
      <c r="G370" cm="1">
        <f t="array" ref="G370">IF(B370="","",INDEX('Yield Curve Table'!N:N,F370+1))</f>
        <v>30.762499999998788</v>
      </c>
      <c r="H370" cm="1">
        <f t="array" ref="H370">IF(B370="","",INDEX('Yield Curve Table'!O:O,'Interest Rate Calculation'!F370+1))</f>
        <v>2.4467867639322676</v>
      </c>
      <c r="I370">
        <f t="shared" si="36"/>
        <v>2.4467078368838333</v>
      </c>
      <c r="J370">
        <f t="shared" si="37"/>
        <v>2</v>
      </c>
      <c r="K370">
        <f t="shared" si="35"/>
        <v>3.5117166834799329</v>
      </c>
      <c r="L370">
        <f t="shared" si="38"/>
        <v>3.0191500919292369</v>
      </c>
      <c r="M370">
        <f t="shared" si="40"/>
        <v>0.53042414291823992</v>
      </c>
    </row>
    <row r="371" spans="2:13" x14ac:dyDescent="0.25">
      <c r="B371">
        <f t="shared" si="41"/>
        <v>370</v>
      </c>
      <c r="C371">
        <f t="shared" si="39"/>
        <v>30.833333333333332</v>
      </c>
      <c r="D371">
        <f>IF(B371="","",VLOOKUP(C371,'Yield Curve Table'!N371:O4371,1,TRUE))</f>
        <v>30.824999999998784</v>
      </c>
      <c r="E371">
        <f>VLOOKUP(C371,'Yield Curve Table'!N371:O4371,2,TRUE)</f>
        <v>2.4471809187255817</v>
      </c>
      <c r="F371">
        <f>IF(B371="","",MATCH(E371,'Yield Curve Table'!O:O,0))</f>
        <v>2468</v>
      </c>
      <c r="G371" cm="1">
        <f t="array" ref="G371">IF(B371="","",INDEX('Yield Curve Table'!N:N,F371+1))</f>
        <v>30.837499999998784</v>
      </c>
      <c r="H371" cm="1">
        <f t="array" ref="H371">IF(B371="","",INDEX('Yield Curve Table'!O:O,'Interest Rate Calculation'!F371+1))</f>
        <v>2.4472596537763258</v>
      </c>
      <c r="I371">
        <f t="shared" si="36"/>
        <v>2.4471809418364674</v>
      </c>
      <c r="J371">
        <f t="shared" si="37"/>
        <v>2</v>
      </c>
      <c r="K371">
        <f t="shared" si="35"/>
        <v>3.5206201367819157</v>
      </c>
      <c r="L371">
        <f t="shared" si="38"/>
        <v>3.0286271724319187</v>
      </c>
      <c r="M371">
        <f t="shared" si="40"/>
        <v>0.53292079546478632</v>
      </c>
    </row>
    <row r="372" spans="2:13" x14ac:dyDescent="0.25">
      <c r="B372">
        <f t="shared" si="41"/>
        <v>371</v>
      </c>
      <c r="C372">
        <f t="shared" si="39"/>
        <v>30.916666666666668</v>
      </c>
      <c r="D372">
        <f>IF(B372="","",VLOOKUP(C372,'Yield Curve Table'!N372:O4372,1,TRUE))</f>
        <v>30.912499999998779</v>
      </c>
      <c r="E372">
        <f>VLOOKUP(C372,'Yield Curve Table'!N372:O4372,2,TRUE)</f>
        <v>2.4477313948989838</v>
      </c>
      <c r="F372">
        <f>IF(B372="","",MATCH(E372,'Yield Curve Table'!O:O,0))</f>
        <v>2475</v>
      </c>
      <c r="G372" cm="1">
        <f t="array" ref="G372">IF(B372="","",INDEX('Yield Curve Table'!N:N,F372+1))</f>
        <v>30.924999999998779</v>
      </c>
      <c r="H372" cm="1">
        <f t="array" ref="H372">IF(B372="","",INDEX('Yield Curve Table'!O:O,'Interest Rate Calculation'!F372+1))</f>
        <v>2.4478099071296873</v>
      </c>
      <c r="I372">
        <f t="shared" si="36"/>
        <v>2.4477314063865427</v>
      </c>
      <c r="J372">
        <f t="shared" si="37"/>
        <v>2</v>
      </c>
      <c r="K372">
        <f t="shared" si="35"/>
        <v>3.5295235900838984</v>
      </c>
      <c r="L372">
        <f t="shared" si="38"/>
        <v>3.0382096399880156</v>
      </c>
      <c r="M372">
        <f t="shared" si="40"/>
        <v>0.53761492662305344</v>
      </c>
    </row>
    <row r="373" spans="2:13" x14ac:dyDescent="0.25">
      <c r="B373">
        <f t="shared" si="41"/>
        <v>372</v>
      </c>
      <c r="C373">
        <f t="shared" si="39"/>
        <v>31</v>
      </c>
      <c r="D373">
        <f>IF(B373="","",VLOOKUP(C373,'Yield Curve Table'!N373:O4373,1,TRUE))</f>
        <v>30.999999999998774</v>
      </c>
      <c r="E373">
        <f>VLOOKUP(C373,'Yield Curve Table'!N373:O4373,2,TRUE)</f>
        <v>2.448280315111008</v>
      </c>
      <c r="F373">
        <f>IF(B373="","",MATCH(E373,'Yield Curve Table'!O:O,0))</f>
        <v>2482</v>
      </c>
      <c r="G373" cm="1">
        <f t="array" ref="G373">IF(B373="","",INDEX('Yield Curve Table'!N:N,F373+1))</f>
        <v>31.012499999998774</v>
      </c>
      <c r="H373" cm="1">
        <f t="array" ref="H373">IF(B373="","",INDEX('Yield Curve Table'!O:O,'Interest Rate Calculation'!F373+1))</f>
        <v>2.4483586057792723</v>
      </c>
      <c r="I373">
        <f t="shared" si="36"/>
        <v>2.448280315111008</v>
      </c>
      <c r="J373">
        <f t="shared" si="37"/>
        <v>2</v>
      </c>
      <c r="K373">
        <f t="shared" si="35"/>
        <v>3.5384270433858811</v>
      </c>
      <c r="L373">
        <f t="shared" si="38"/>
        <v>3.0478610156621881</v>
      </c>
      <c r="M373">
        <f t="shared" si="40"/>
        <v>0.5412305432933584</v>
      </c>
    </row>
    <row r="374" spans="2:13" x14ac:dyDescent="0.25">
      <c r="B374">
        <f t="shared" si="41"/>
        <v>373</v>
      </c>
      <c r="C374">
        <f t="shared" si="39"/>
        <v>31.083333333333332</v>
      </c>
      <c r="D374">
        <f>IF(B374="","",VLOOKUP(C374,'Yield Curve Table'!N374:O4374,1,TRUE))</f>
        <v>31.07499999999877</v>
      </c>
      <c r="E374">
        <f>VLOOKUP(C374,'Yield Curve Table'!N374:O4374,2,TRUE)</f>
        <v>2.448749586382446</v>
      </c>
      <c r="F374">
        <f>IF(B374="","",MATCH(E374,'Yield Curve Table'!O:O,0))</f>
        <v>2488</v>
      </c>
      <c r="G374" cm="1">
        <f t="array" ref="G374">IF(B374="","",INDEX('Yield Curve Table'!N:N,F374+1))</f>
        <v>31.087499999998769</v>
      </c>
      <c r="H374" cm="1">
        <f t="array" ref="H374">IF(B374="","",INDEX('Yield Curve Table'!O:O,'Interest Rate Calculation'!F374+1))</f>
        <v>2.4488276881329458</v>
      </c>
      <c r="I374">
        <f t="shared" si="36"/>
        <v>2.4487496091085745</v>
      </c>
      <c r="J374">
        <f t="shared" si="37"/>
        <v>2</v>
      </c>
      <c r="K374">
        <f t="shared" si="35"/>
        <v>3.5473304966878634</v>
      </c>
      <c r="L374">
        <f t="shared" si="38"/>
        <v>3.0575465176420971</v>
      </c>
      <c r="M374">
        <f t="shared" si="40"/>
        <v>0.54380752965179635</v>
      </c>
    </row>
    <row r="375" spans="2:13" x14ac:dyDescent="0.25">
      <c r="B375">
        <f t="shared" si="41"/>
        <v>374</v>
      </c>
      <c r="C375">
        <f t="shared" si="39"/>
        <v>31.166666666666668</v>
      </c>
      <c r="D375">
        <f>IF(B375="","",VLOOKUP(C375,'Yield Curve Table'!N375:O4375,1,TRUE))</f>
        <v>31.162499999998765</v>
      </c>
      <c r="E375">
        <f>VLOOKUP(C375,'Yield Curve Table'!N375:O4375,2,TRUE)</f>
        <v>2.4492956401665995</v>
      </c>
      <c r="F375">
        <f>IF(B375="","",MATCH(E375,'Yield Curve Table'!O:O,0))</f>
        <v>2495</v>
      </c>
      <c r="G375" cm="1">
        <f t="array" ref="G375">IF(B375="","",INDEX('Yield Curve Table'!N:N,F375+1))</f>
        <v>31.174999999998764</v>
      </c>
      <c r="H375" cm="1">
        <f t="array" ref="H375">IF(B375="","",INDEX('Yield Curve Table'!O:O,'Interest Rate Calculation'!F375+1))</f>
        <v>2.4493735226621292</v>
      </c>
      <c r="I375">
        <f t="shared" si="36"/>
        <v>2.4492956514634643</v>
      </c>
      <c r="J375">
        <f t="shared" si="37"/>
        <v>2</v>
      </c>
      <c r="K375">
        <f t="shared" si="35"/>
        <v>3.5562339499898461</v>
      </c>
      <c r="L375">
        <f t="shared" si="38"/>
        <v>3.0673362014740277</v>
      </c>
      <c r="M375">
        <f t="shared" si="40"/>
        <v>0.54852241485716657</v>
      </c>
    </row>
    <row r="376" spans="2:13" x14ac:dyDescent="0.25">
      <c r="B376">
        <f t="shared" si="41"/>
        <v>375</v>
      </c>
      <c r="C376">
        <f t="shared" si="39"/>
        <v>31.25</v>
      </c>
      <c r="D376">
        <f>IF(B376="","",VLOOKUP(C376,'Yield Curve Table'!N376:O4376,1,TRUE))</f>
        <v>31.24999999999876</v>
      </c>
      <c r="E376">
        <f>VLOOKUP(C376,'Yield Curve Table'!N376:O4376,2,TRUE)</f>
        <v>2.4498401628546165</v>
      </c>
      <c r="F376">
        <f>IF(B376="","",MATCH(E376,'Yield Curve Table'!O:O,0))</f>
        <v>2502</v>
      </c>
      <c r="G376" cm="1">
        <f t="array" ref="G376">IF(B376="","",INDEX('Yield Curve Table'!N:N,F376+1))</f>
        <v>31.262499999998759</v>
      </c>
      <c r="H376" cm="1">
        <f t="array" ref="H376">IF(B376="","",INDEX('Yield Curve Table'!O:O,'Interest Rate Calculation'!F376+1))</f>
        <v>2.449917827322758</v>
      </c>
      <c r="I376">
        <f t="shared" si="36"/>
        <v>2.4498401628546165</v>
      </c>
      <c r="J376">
        <f t="shared" si="37"/>
        <v>2</v>
      </c>
      <c r="K376">
        <f t="shared" si="35"/>
        <v>3.5651374032918284</v>
      </c>
      <c r="L376">
        <f t="shared" si="38"/>
        <v>3.0771948606005481</v>
      </c>
      <c r="M376">
        <f t="shared" si="40"/>
        <v>0.55218854995395805</v>
      </c>
    </row>
    <row r="377" spans="2:13" x14ac:dyDescent="0.25">
      <c r="B377">
        <f t="shared" si="41"/>
        <v>376</v>
      </c>
      <c r="C377">
        <f t="shared" si="39"/>
        <v>31.333333333333332</v>
      </c>
      <c r="D377">
        <f>IF(B377="","",VLOOKUP(C377,'Yield Curve Table'!N377:O4377,1,TRUE))</f>
        <v>31.324999999998756</v>
      </c>
      <c r="E377">
        <f>VLOOKUP(C377,'Yield Curve Table'!N377:O4377,2,TRUE)</f>
        <v>2.4503056844518825</v>
      </c>
      <c r="F377">
        <f>IF(B377="","",MATCH(E377,'Yield Curve Table'!O:O,0))</f>
        <v>2508</v>
      </c>
      <c r="G377" cm="1">
        <f t="array" ref="G377">IF(B377="","",INDEX('Yield Curve Table'!N:N,F377+1))</f>
        <v>31.337499999998755</v>
      </c>
      <c r="H377" cm="1">
        <f t="array" ref="H377">IF(B377="","",INDEX('Yield Curve Table'!O:O,'Interest Rate Calculation'!F377+1))</f>
        <v>2.4503831630086652</v>
      </c>
      <c r="I377">
        <f t="shared" si="36"/>
        <v>2.4503057068027774</v>
      </c>
      <c r="J377">
        <f t="shared" si="37"/>
        <v>2</v>
      </c>
      <c r="K377">
        <f t="shared" si="35"/>
        <v>3.5740408565938111</v>
      </c>
      <c r="L377">
        <f t="shared" si="38"/>
        <v>3.0870889583510301</v>
      </c>
      <c r="M377">
        <f t="shared" si="40"/>
        <v>0.55484580608375911</v>
      </c>
    </row>
    <row r="378" spans="2:13" x14ac:dyDescent="0.25">
      <c r="B378">
        <f t="shared" si="41"/>
        <v>377</v>
      </c>
      <c r="C378">
        <f t="shared" si="39"/>
        <v>31.416666666666668</v>
      </c>
      <c r="D378">
        <f>IF(B378="","",VLOOKUP(C378,'Yield Curve Table'!N378:O4378,1,TRUE))</f>
        <v>31.412499999998751</v>
      </c>
      <c r="E378">
        <f>VLOOKUP(C378,'Yield Curve Table'!N378:O4378,2,TRUE)</f>
        <v>2.4508473863372902</v>
      </c>
      <c r="F378">
        <f>IF(B378="","",MATCH(E378,'Yield Curve Table'!O:O,0))</f>
        <v>2515</v>
      </c>
      <c r="G378" cm="1">
        <f t="array" ref="G378">IF(B378="","",INDEX('Yield Curve Table'!N:N,F378+1))</f>
        <v>31.42499999999875</v>
      </c>
      <c r="H378" cm="1">
        <f t="array" ref="H378">IF(B378="","",INDEX('Yield Curve Table'!O:O,'Interest Rate Calculation'!F378+1))</f>
        <v>2.4509246491192922</v>
      </c>
      <c r="I378">
        <f t="shared" si="36"/>
        <v>2.4508473974481677</v>
      </c>
      <c r="J378">
        <f t="shared" si="37"/>
        <v>2</v>
      </c>
      <c r="K378">
        <f t="shared" si="35"/>
        <v>3.5829443098957938</v>
      </c>
      <c r="L378">
        <f t="shared" si="38"/>
        <v>3.0970860516370209</v>
      </c>
      <c r="M378">
        <f t="shared" si="40"/>
        <v>0.55958139145473318</v>
      </c>
    </row>
    <row r="379" spans="2:13" x14ac:dyDescent="0.25">
      <c r="B379">
        <f t="shared" si="41"/>
        <v>378</v>
      </c>
      <c r="C379">
        <f t="shared" si="39"/>
        <v>31.5</v>
      </c>
      <c r="D379">
        <f>IF(B379="","",VLOOKUP(C379,'Yield Curve Table'!N379:O4379,1,TRUE))</f>
        <v>31.499999999998746</v>
      </c>
      <c r="E379">
        <f>VLOOKUP(C379,'Yield Curve Table'!N379:O4379,2,TRUE)</f>
        <v>2.4513875814004868</v>
      </c>
      <c r="F379">
        <f>IF(B379="","",MATCH(E379,'Yield Curve Table'!O:O,0))</f>
        <v>2522</v>
      </c>
      <c r="G379" cm="1">
        <f t="array" ref="G379">IF(B379="","",INDEX('Yield Curve Table'!N:N,F379+1))</f>
        <v>31.512499999998745</v>
      </c>
      <c r="H379" cm="1">
        <f t="array" ref="H379">IF(B379="","",INDEX('Yield Curve Table'!O:O,'Interest Rate Calculation'!F379+1))</f>
        <v>2.4514646296062188</v>
      </c>
      <c r="I379">
        <f t="shared" si="36"/>
        <v>2.4513875814004868</v>
      </c>
      <c r="J379">
        <f t="shared" si="37"/>
        <v>2</v>
      </c>
      <c r="K379">
        <f t="shared" si="35"/>
        <v>3.5918477631977765</v>
      </c>
      <c r="L379">
        <f t="shared" si="38"/>
        <v>3.1071521859339288</v>
      </c>
      <c r="M379">
        <f t="shared" si="40"/>
        <v>0.56329798521457253</v>
      </c>
    </row>
    <row r="380" spans="2:13" x14ac:dyDescent="0.25">
      <c r="B380">
        <f t="shared" si="41"/>
        <v>379</v>
      </c>
      <c r="C380">
        <f t="shared" si="39"/>
        <v>31.583333333333332</v>
      </c>
      <c r="D380">
        <f>IF(B380="","",VLOOKUP(C380,'Yield Curve Table'!N380:O4380,1,TRUE))</f>
        <v>31.574999999998742</v>
      </c>
      <c r="E380">
        <f>VLOOKUP(C380,'Yield Curve Table'!N380:O4380,2,TRUE)</f>
        <v>2.4518494127715313</v>
      </c>
      <c r="F380">
        <f>IF(B380="","",MATCH(E380,'Yield Curve Table'!O:O,0))</f>
        <v>2528</v>
      </c>
      <c r="G380" cm="1">
        <f t="array" ref="G380">IF(B380="","",INDEX('Yield Curve Table'!N:N,F380+1))</f>
        <v>31.587499999998741</v>
      </c>
      <c r="H380" cm="1">
        <f t="array" ref="H380">IF(B380="","",INDEX('Yield Curve Table'!O:O,'Interest Rate Calculation'!F380+1))</f>
        <v>2.4519262780011122</v>
      </c>
      <c r="I380">
        <f t="shared" si="36"/>
        <v>2.4518494347564044</v>
      </c>
      <c r="J380">
        <f t="shared" si="37"/>
        <v>2</v>
      </c>
      <c r="K380">
        <f t="shared" si="35"/>
        <v>3.6007512164997593</v>
      </c>
      <c r="L380">
        <f t="shared" si="38"/>
        <v>3.1172550500160972</v>
      </c>
      <c r="M380">
        <f t="shared" si="40"/>
        <v>0.56603544498392555</v>
      </c>
    </row>
    <row r="381" spans="2:13" x14ac:dyDescent="0.25">
      <c r="B381">
        <f t="shared" si="41"/>
        <v>380</v>
      </c>
      <c r="C381">
        <f t="shared" si="39"/>
        <v>31.666666666666668</v>
      </c>
      <c r="D381">
        <f>IF(B381="","",VLOOKUP(C381,'Yield Curve Table'!N381:O4381,1,TRUE))</f>
        <v>31.662499999998737</v>
      </c>
      <c r="E381">
        <f>VLOOKUP(C381,'Yield Curve Table'!N381:O4381,2,TRUE)</f>
        <v>2.4523868315766499</v>
      </c>
      <c r="F381">
        <f>IF(B381="","",MATCH(E381,'Yield Curve Table'!O:O,0))</f>
        <v>2535</v>
      </c>
      <c r="G381" cm="1">
        <f t="array" ref="G381">IF(B381="","",INDEX('Yield Curve Table'!N:N,F381+1))</f>
        <v>31.674999999998736</v>
      </c>
      <c r="H381" cm="1">
        <f t="array" ref="H381">IF(B381="","",INDEX('Yield Curve Table'!O:O,'Interest Rate Calculation'!F381+1))</f>
        <v>2.4524634844294311</v>
      </c>
      <c r="I381">
        <f t="shared" si="36"/>
        <v>2.4523868425060931</v>
      </c>
      <c r="J381">
        <f t="shared" si="37"/>
        <v>2</v>
      </c>
      <c r="K381">
        <f t="shared" si="35"/>
        <v>3.6096546698017415</v>
      </c>
      <c r="L381">
        <f t="shared" si="38"/>
        <v>3.1274597417618879</v>
      </c>
      <c r="M381">
        <f t="shared" si="40"/>
        <v>0.57079167535987185</v>
      </c>
    </row>
    <row r="382" spans="2:13" x14ac:dyDescent="0.25">
      <c r="B382">
        <f t="shared" si="41"/>
        <v>381</v>
      </c>
      <c r="C382">
        <f t="shared" si="39"/>
        <v>31.75</v>
      </c>
      <c r="D382">
        <f>IF(B382="","",VLOOKUP(C382,'Yield Curve Table'!N382:O4382,1,TRUE))</f>
        <v>31.749999999998732</v>
      </c>
      <c r="E382">
        <f>VLOOKUP(C382,'Yield Curve Table'!N382:O4382,2,TRUE)</f>
        <v>2.4529227672607679</v>
      </c>
      <c r="F382">
        <f>IF(B382="","",MATCH(E382,'Yield Curve Table'!O:O,0))</f>
        <v>2542</v>
      </c>
      <c r="G382" cm="1">
        <f t="array" ref="G382">IF(B382="","",INDEX('Yield Curve Table'!N:N,F382+1))</f>
        <v>31.762499999998731</v>
      </c>
      <c r="H382" cm="1">
        <f t="array" ref="H382">IF(B382="","",INDEX('Yield Curve Table'!O:O,'Interest Rate Calculation'!F382+1))</f>
        <v>2.4529992089071007</v>
      </c>
      <c r="I382">
        <f t="shared" si="36"/>
        <v>2.4529227672607679</v>
      </c>
      <c r="J382">
        <f t="shared" si="37"/>
        <v>2</v>
      </c>
      <c r="K382">
        <f t="shared" si="35"/>
        <v>3.6185581231037238</v>
      </c>
      <c r="L382">
        <f t="shared" si="38"/>
        <v>3.1377335388185044</v>
      </c>
      <c r="M382">
        <f t="shared" si="40"/>
        <v>0.57455866633746577</v>
      </c>
    </row>
    <row r="383" spans="2:13" x14ac:dyDescent="0.25">
      <c r="B383">
        <f t="shared" si="41"/>
        <v>382</v>
      </c>
      <c r="C383">
        <f t="shared" si="39"/>
        <v>31.833333333333332</v>
      </c>
      <c r="D383">
        <f>IF(B383="","",VLOOKUP(C383,'Yield Curve Table'!N383:O4383,1,TRUE))</f>
        <v>31.824999999998727</v>
      </c>
      <c r="E383">
        <f>VLOOKUP(C383,'Yield Curve Table'!N383:O4383,2,TRUE)</f>
        <v>2.4533809664509141</v>
      </c>
      <c r="F383">
        <f>IF(B383="","",MATCH(E383,'Yield Curve Table'!O:O,0))</f>
        <v>2548</v>
      </c>
      <c r="G383" cm="1">
        <f t="array" ref="G383">IF(B383="","",INDEX('Yield Curve Table'!N:N,F383+1))</f>
        <v>31.837499999998727</v>
      </c>
      <c r="H383" cm="1">
        <f t="array" ref="H383">IF(B383="","",INDEX('Yield Curve Table'!O:O,'Interest Rate Calculation'!F383+1))</f>
        <v>2.453457227987335</v>
      </c>
      <c r="I383">
        <f t="shared" si="36"/>
        <v>2.4533809880786785</v>
      </c>
      <c r="J383">
        <f t="shared" si="37"/>
        <v>2</v>
      </c>
      <c r="K383">
        <f t="shared" si="35"/>
        <v>3.6274615764057065</v>
      </c>
      <c r="L383">
        <f t="shared" si="38"/>
        <v>3.1480453361721699</v>
      </c>
      <c r="M383">
        <f t="shared" si="40"/>
        <v>0.57737626154843458</v>
      </c>
    </row>
    <row r="384" spans="2:13" x14ac:dyDescent="0.25">
      <c r="B384">
        <f t="shared" si="41"/>
        <v>383</v>
      </c>
      <c r="C384">
        <f t="shared" si="39"/>
        <v>31.916666666666668</v>
      </c>
      <c r="D384">
        <f>IF(B384="","",VLOOKUP(C384,'Yield Curve Table'!N384:O4384,1,TRUE))</f>
        <v>31.912499999998722</v>
      </c>
      <c r="E384">
        <f>VLOOKUP(C384,'Yield Curve Table'!N384:O4384,2,TRUE)</f>
        <v>2.4539141693746207</v>
      </c>
      <c r="F384">
        <f>IF(B384="","",MATCH(E384,'Yield Curve Table'!O:O,0))</f>
        <v>2555</v>
      </c>
      <c r="G384" cm="1">
        <f t="array" ref="G384">IF(B384="","",INDEX('Yield Curve Table'!N:N,F384+1))</f>
        <v>31.924999999998722</v>
      </c>
      <c r="H384" cm="1">
        <f t="array" ref="H384">IF(B384="","",INDEX('Yield Curve Table'!O:O,'Interest Rate Calculation'!F384+1))</f>
        <v>2.4539902218525853</v>
      </c>
      <c r="I384">
        <f t="shared" si="36"/>
        <v>2.4539141801270352</v>
      </c>
      <c r="J384">
        <f t="shared" si="37"/>
        <v>2</v>
      </c>
      <c r="K384">
        <f t="shared" si="35"/>
        <v>3.6363650297076893</v>
      </c>
      <c r="L384">
        <f t="shared" si="38"/>
        <v>3.1584578113355084</v>
      </c>
      <c r="M384">
        <f t="shared" si="40"/>
        <v>0.58215308049718306</v>
      </c>
    </row>
    <row r="385" spans="2:13" x14ac:dyDescent="0.25">
      <c r="B385">
        <f t="shared" si="41"/>
        <v>384</v>
      </c>
      <c r="C385">
        <f t="shared" si="39"/>
        <v>32</v>
      </c>
      <c r="D385">
        <f>IF(B385="","",VLOOKUP(C385,'Yield Curve Table'!N385:O4385,1,TRUE))</f>
        <v>31.999999999998717</v>
      </c>
      <c r="E385">
        <f>VLOOKUP(C385,'Yield Curve Table'!N385:O4385,2,TRUE)</f>
        <v>2.454445912323699</v>
      </c>
      <c r="F385">
        <f>IF(B385="","",MATCH(E385,'Yield Curve Table'!O:O,0))</f>
        <v>2562</v>
      </c>
      <c r="G385" cm="1">
        <f t="array" ref="G385">IF(B385="","",INDEX('Yield Curve Table'!N:N,F385+1))</f>
        <v>32.012499999998717</v>
      </c>
      <c r="H385" cm="1">
        <f t="array" ref="H385">IF(B385="","",INDEX('Yield Curve Table'!O:O,'Interest Rate Calculation'!F385+1))</f>
        <v>2.4545217568862725</v>
      </c>
      <c r="I385">
        <f t="shared" si="36"/>
        <v>2.454445912323699</v>
      </c>
      <c r="J385">
        <f t="shared" si="37"/>
        <v>2</v>
      </c>
      <c r="K385">
        <f t="shared" ref="K385:K448" si="42">IF(B385="","",IF(J385=1,I385,IF(J385=3,4.5, $I$241+(4.5-$I$241)*(B385-240)/(480-240))))</f>
        <v>3.645268483009672</v>
      </c>
      <c r="L385">
        <f t="shared" si="38"/>
        <v>3.1689394547352832</v>
      </c>
      <c r="M385">
        <f t="shared" si="40"/>
        <v>0.5859704055927395</v>
      </c>
    </row>
    <row r="386" spans="2:13" x14ac:dyDescent="0.25">
      <c r="B386">
        <f t="shared" si="41"/>
        <v>385</v>
      </c>
      <c r="C386">
        <f t="shared" si="39"/>
        <v>32.083333333333336</v>
      </c>
      <c r="D386">
        <f>IF(B386="","",VLOOKUP(C386,'Yield Curve Table'!N386:O4386,1,TRUE))</f>
        <v>32.074999999998731</v>
      </c>
      <c r="E386">
        <f>VLOOKUP(C386,'Yield Curve Table'!N386:O4386,2,TRUE)</f>
        <v>2.4549005360194225</v>
      </c>
      <c r="F386">
        <f>IF(B386="","",MATCH(E386,'Yield Curve Table'!O:O,0))</f>
        <v>2568</v>
      </c>
      <c r="G386" cm="1">
        <f t="array" ref="G386">IF(B386="","",INDEX('Yield Curve Table'!N:N,F386+1))</f>
        <v>32.087499999998734</v>
      </c>
      <c r="H386" cm="1">
        <f t="array" ref="H386">IF(B386="","",INDEX('Yield Curve Table'!O:O,'Interest Rate Calculation'!F386+1))</f>
        <v>2.4549762032715003</v>
      </c>
      <c r="I386">
        <f t="shared" si="36"/>
        <v>2.4549005572987044</v>
      </c>
      <c r="J386">
        <f t="shared" si="37"/>
        <v>2</v>
      </c>
      <c r="K386">
        <f t="shared" si="42"/>
        <v>3.6541719363116543</v>
      </c>
      <c r="L386">
        <f t="shared" si="38"/>
        <v>3.1794603487856952</v>
      </c>
      <c r="M386">
        <f t="shared" si="40"/>
        <v>0.58886806598617003</v>
      </c>
    </row>
    <row r="387" spans="2:13" x14ac:dyDescent="0.25">
      <c r="B387">
        <f t="shared" si="41"/>
        <v>386</v>
      </c>
      <c r="C387">
        <f t="shared" si="39"/>
        <v>32.166666666666664</v>
      </c>
      <c r="D387">
        <f>IF(B387="","",VLOOKUP(C387,'Yield Curve Table'!N387:O4387,1,TRUE))</f>
        <v>32.162499999998751</v>
      </c>
      <c r="E387">
        <f>VLOOKUP(C387,'Yield Curve Table'!N387:O4387,2,TRUE)</f>
        <v>2.4554295886914397</v>
      </c>
      <c r="F387">
        <f>IF(B387="","",MATCH(E387,'Yield Curve Table'!O:O,0))</f>
        <v>2575</v>
      </c>
      <c r="G387" cm="1">
        <f t="array" ref="G387">IF(B387="","",INDEX('Yield Curve Table'!N:N,F387+1))</f>
        <v>32.174999999998754</v>
      </c>
      <c r="H387" cm="1">
        <f t="array" ref="H387">IF(B387="","",INDEX('Yield Curve Table'!O:O,'Interest Rate Calculation'!F387+1))</f>
        <v>2.4555050501262339</v>
      </c>
      <c r="I387">
        <f t="shared" ref="I387:I450" si="43">IF(B387="","",E387+((C387-D387)/(G387-E387))*(H387-E387))</f>
        <v>2.4554295992710893</v>
      </c>
      <c r="J387">
        <f t="shared" ref="J387:J450" si="44">IF(B387="","",IF(B387&lt;=240,1,IF(B387&lt;=480,2,3)))</f>
        <v>2</v>
      </c>
      <c r="K387">
        <f t="shared" si="42"/>
        <v>3.663075389613637</v>
      </c>
      <c r="L387">
        <f t="shared" ref="L387:L450" si="45">IF(B387="","",IF(J387=2,K387*(B387-240)/(480-240)+I387*(480-B387)/(480-240),K387))</f>
        <v>3.1900807883961391</v>
      </c>
      <c r="M387">
        <f t="shared" si="40"/>
        <v>0.59366541582672738</v>
      </c>
    </row>
    <row r="388" spans="2:13" x14ac:dyDescent="0.25">
      <c r="B388">
        <f t="shared" si="41"/>
        <v>387</v>
      </c>
      <c r="C388">
        <f t="shared" ref="C388:C451" si="46">IF(B388="","",B388/12)</f>
        <v>32.25</v>
      </c>
      <c r="D388">
        <f>IF(B388="","",VLOOKUP(C388,'Yield Curve Table'!N388:O4388,1,TRUE))</f>
        <v>32.249999999998771</v>
      </c>
      <c r="E388">
        <f>VLOOKUP(C388,'Yield Curve Table'!N388:O4388,2,TRUE)</f>
        <v>2.4559572039975466</v>
      </c>
      <c r="F388">
        <f>IF(B388="","",MATCH(E388,'Yield Curve Table'!O:O,0))</f>
        <v>2582</v>
      </c>
      <c r="G388" cm="1">
        <f t="array" ref="G388">IF(B388="","",INDEX('Yield Curve Table'!N:N,F388+1))</f>
        <v>32.262499999998774</v>
      </c>
      <c r="H388" cm="1">
        <f t="array" ref="H388">IF(B388="","",INDEX('Yield Curve Table'!O:O,'Interest Rate Calculation'!F388+1))</f>
        <v>2.4560324607316799</v>
      </c>
      <c r="I388">
        <f t="shared" si="43"/>
        <v>2.4559572039975466</v>
      </c>
      <c r="J388">
        <f t="shared" si="44"/>
        <v>2</v>
      </c>
      <c r="K388">
        <f t="shared" si="42"/>
        <v>3.6719788429156193</v>
      </c>
      <c r="L388">
        <f t="shared" si="45"/>
        <v>3.2007704578348664</v>
      </c>
      <c r="M388">
        <f t="shared" ref="M388:M451" si="47">IF(B388="","",100*(((1+L388/100)^(B388/12))/((1+L387/100)^(B387/12))-1))</f>
        <v>0.59753301029163985</v>
      </c>
    </row>
    <row r="389" spans="2:13" x14ac:dyDescent="0.25">
      <c r="B389">
        <f t="shared" ref="B389:B452" si="48">IF(B388=600,"",B388+1)</f>
        <v>388</v>
      </c>
      <c r="C389">
        <f t="shared" si="46"/>
        <v>32.333333333333336</v>
      </c>
      <c r="D389">
        <f>IF(B389="","",VLOOKUP(C389,'Yield Curve Table'!N389:O4389,1,TRUE))</f>
        <v>32.324999999998788</v>
      </c>
      <c r="E389">
        <f>VLOOKUP(C389,'Yield Curve Table'!N389:O4389,2,TRUE)</f>
        <v>2.4564083075685614</v>
      </c>
      <c r="F389">
        <f>IF(B389="","",MATCH(E389,'Yield Curve Table'!O:O,0))</f>
        <v>2588</v>
      </c>
      <c r="G389" cm="1">
        <f t="array" ref="G389">IF(B389="","",INDEX('Yield Curve Table'!N:N,F389+1))</f>
        <v>32.337499999998791</v>
      </c>
      <c r="H389" cm="1">
        <f t="array" ref="H389">IF(B389="","",INDEX('Yield Curve Table'!O:O,'Interest Rate Calculation'!F389+1))</f>
        <v>2.4564833897268521</v>
      </c>
      <c r="I389">
        <f t="shared" si="43"/>
        <v>2.456408328507711</v>
      </c>
      <c r="J389">
        <f t="shared" si="44"/>
        <v>2</v>
      </c>
      <c r="K389">
        <f t="shared" si="42"/>
        <v>3.680882296217602</v>
      </c>
      <c r="L389">
        <f t="shared" si="45"/>
        <v>3.2115006085954771</v>
      </c>
      <c r="M389">
        <f t="shared" si="47"/>
        <v>0.60051066357076355</v>
      </c>
    </row>
    <row r="390" spans="2:13" x14ac:dyDescent="0.25">
      <c r="B390">
        <f t="shared" si="48"/>
        <v>389</v>
      </c>
      <c r="C390">
        <f t="shared" si="46"/>
        <v>32.416666666666664</v>
      </c>
      <c r="D390">
        <f>IF(B390="","",VLOOKUP(C390,'Yield Curve Table'!N390:O4390,1,TRUE))</f>
        <v>32.412499999998808</v>
      </c>
      <c r="E390">
        <f>VLOOKUP(C390,'Yield Curve Table'!N390:O4390,2,TRUE)</f>
        <v>2.4569332740979339</v>
      </c>
      <c r="F390">
        <f>IF(B390="","",MATCH(E390,'Yield Curve Table'!O:O,0))</f>
        <v>2595</v>
      </c>
      <c r="G390" cm="1">
        <f t="array" ref="G390">IF(B390="","",INDEX('Yield Curve Table'!N:N,F390+1))</f>
        <v>32.424999999998811</v>
      </c>
      <c r="H390" cm="1">
        <f t="array" ref="H390">IF(B390="","",INDEX('Yield Curve Table'!O:O,'Interest Rate Calculation'!F390+1))</f>
        <v>2.4570081536053201</v>
      </c>
      <c r="I390">
        <f t="shared" si="43"/>
        <v>2.4569332845089473</v>
      </c>
      <c r="J390">
        <f t="shared" si="44"/>
        <v>2</v>
      </c>
      <c r="K390">
        <f t="shared" si="42"/>
        <v>3.6897857495195847</v>
      </c>
      <c r="L390">
        <f t="shared" si="45"/>
        <v>3.2223291898697179</v>
      </c>
      <c r="M390">
        <f t="shared" si="47"/>
        <v>0.60532848538463746</v>
      </c>
    </row>
    <row r="391" spans="2:13" x14ac:dyDescent="0.25">
      <c r="B391">
        <f t="shared" si="48"/>
        <v>390</v>
      </c>
      <c r="C391">
        <f t="shared" si="46"/>
        <v>32.5</v>
      </c>
      <c r="D391">
        <f>IF(B391="","",VLOOKUP(C391,'Yield Curve Table'!N391:O4391,1,TRUE))</f>
        <v>32.499999999998828</v>
      </c>
      <c r="E391">
        <f>VLOOKUP(C391,'Yield Curve Table'!N391:O4391,2,TRUE)</f>
        <v>2.4574568253489844</v>
      </c>
      <c r="F391">
        <f>IF(B391="","",MATCH(E391,'Yield Curve Table'!O:O,0))</f>
        <v>2602</v>
      </c>
      <c r="G391" cm="1">
        <f t="array" ref="G391">IF(B391="","",INDEX('Yield Curve Table'!N:N,F391+1))</f>
        <v>32.51249999999883</v>
      </c>
      <c r="H391" cm="1">
        <f t="array" ref="H391">IF(B391="","",INDEX('Yield Curve Table'!O:O,'Interest Rate Calculation'!F391+1))</f>
        <v>2.4575315032964533</v>
      </c>
      <c r="I391">
        <f t="shared" si="43"/>
        <v>2.4574568253489844</v>
      </c>
      <c r="J391">
        <f t="shared" si="44"/>
        <v>2</v>
      </c>
      <c r="K391">
        <f t="shared" si="42"/>
        <v>3.6986892028215674</v>
      </c>
      <c r="L391">
        <f t="shared" si="45"/>
        <v>3.233227061269349</v>
      </c>
      <c r="M391">
        <f t="shared" si="47"/>
        <v>0.60924628284084736</v>
      </c>
    </row>
    <row r="392" spans="2:13" x14ac:dyDescent="0.25">
      <c r="B392">
        <f t="shared" si="48"/>
        <v>391</v>
      </c>
      <c r="C392">
        <f t="shared" si="46"/>
        <v>32.583333333333336</v>
      </c>
      <c r="D392">
        <f>IF(B392="","",VLOOKUP(C392,'Yield Curve Table'!N392:O4392,1,TRUE))</f>
        <v>32.574999999998845</v>
      </c>
      <c r="E392">
        <f>VLOOKUP(C392,'Yield Curve Table'!N392:O4392,2,TRUE)</f>
        <v>2.4579044628887119</v>
      </c>
      <c r="F392">
        <f>IF(B392="","",MATCH(E392,'Yield Curve Table'!O:O,0))</f>
        <v>2608</v>
      </c>
      <c r="G392" cm="1">
        <f t="array" ref="G392">IF(B392="","",INDEX('Yield Curve Table'!N:N,F392+1))</f>
        <v>32.587499999998847</v>
      </c>
      <c r="H392" cm="1">
        <f t="array" ref="H392">IF(B392="","",INDEX('Yield Curve Table'!O:O,'Interest Rate Calculation'!F392+1))</f>
        <v>2.4579789689322116</v>
      </c>
      <c r="I392">
        <f t="shared" si="43"/>
        <v>2.4579044834958155</v>
      </c>
      <c r="J392">
        <f t="shared" si="44"/>
        <v>2</v>
      </c>
      <c r="K392">
        <f t="shared" si="42"/>
        <v>3.7075926561235502</v>
      </c>
      <c r="L392">
        <f t="shared" si="45"/>
        <v>3.2441666254407653</v>
      </c>
      <c r="M392">
        <f t="shared" si="47"/>
        <v>0.6123038546826276</v>
      </c>
    </row>
    <row r="393" spans="2:13" x14ac:dyDescent="0.25">
      <c r="B393">
        <f t="shared" si="48"/>
        <v>392</v>
      </c>
      <c r="C393">
        <f t="shared" si="46"/>
        <v>32.666666666666664</v>
      </c>
      <c r="D393">
        <f>IF(B393="","",VLOOKUP(C393,'Yield Curve Table'!N393:O4393,1,TRUE))</f>
        <v>32.662499999998865</v>
      </c>
      <c r="E393">
        <f>VLOOKUP(C393,'Yield Curve Table'!N393:O4393,2,TRUE)</f>
        <v>2.4584254059104285</v>
      </c>
      <c r="F393">
        <f>IF(B393="","",MATCH(E393,'Yield Curve Table'!O:O,0))</f>
        <v>2615</v>
      </c>
      <c r="G393" cm="1">
        <f t="array" ref="G393">IF(B393="","",INDEX('Yield Curve Table'!N:N,F393+1))</f>
        <v>32.674999999998867</v>
      </c>
      <c r="H393" cm="1">
        <f t="array" ref="H393">IF(B393="","",INDEX('Yield Curve Table'!O:O,'Interest Rate Calculation'!F393+1))</f>
        <v>2.4584997123968906</v>
      </c>
      <c r="I393">
        <f t="shared" si="43"/>
        <v>2.4584254161568038</v>
      </c>
      <c r="J393">
        <f t="shared" si="44"/>
        <v>2</v>
      </c>
      <c r="K393">
        <f t="shared" si="42"/>
        <v>3.7164961094255324</v>
      </c>
      <c r="L393">
        <f t="shared" si="45"/>
        <v>3.255203521893665</v>
      </c>
      <c r="M393">
        <f t="shared" si="47"/>
        <v>0.61714208833059114</v>
      </c>
    </row>
    <row r="394" spans="2:13" x14ac:dyDescent="0.25">
      <c r="B394">
        <f t="shared" si="48"/>
        <v>393</v>
      </c>
      <c r="C394">
        <f t="shared" si="46"/>
        <v>32.75</v>
      </c>
      <c r="D394">
        <f>IF(B394="","",VLOOKUP(C394,'Yield Curve Table'!N394:O4394,1,TRUE))</f>
        <v>32.749999999998884</v>
      </c>
      <c r="E394">
        <f>VLOOKUP(C394,'Yield Curve Table'!N394:O4394,2,TRUE)</f>
        <v>2.4589449552361744</v>
      </c>
      <c r="F394">
        <f>IF(B394="","",MATCH(E394,'Yield Curve Table'!O:O,0))</f>
        <v>2622</v>
      </c>
      <c r="G394" cm="1">
        <f t="array" ref="G394">IF(B394="","",INDEX('Yield Curve Table'!N:N,F394+1))</f>
        <v>32.762499999998887</v>
      </c>
      <c r="H394" cm="1">
        <f t="array" ref="H394">IF(B394="","",INDEX('Yield Curve Table'!O:O,'Interest Rate Calculation'!F394+1))</f>
        <v>2.4590190632317315</v>
      </c>
      <c r="I394">
        <f t="shared" si="43"/>
        <v>2.4589449552361744</v>
      </c>
      <c r="J394">
        <f t="shared" si="44"/>
        <v>2</v>
      </c>
      <c r="K394">
        <f t="shared" si="42"/>
        <v>3.7253995627275152</v>
      </c>
      <c r="L394">
        <f t="shared" si="45"/>
        <v>3.2663097675119039</v>
      </c>
      <c r="M394">
        <f t="shared" si="47"/>
        <v>0.62111002078517608</v>
      </c>
    </row>
    <row r="395" spans="2:13" x14ac:dyDescent="0.25">
      <c r="B395">
        <f t="shared" si="48"/>
        <v>394</v>
      </c>
      <c r="C395">
        <f t="shared" si="46"/>
        <v>32.833333333333336</v>
      </c>
      <c r="D395">
        <f>IF(B395="","",VLOOKUP(C395,'Yield Curve Table'!N395:O4395,1,TRUE))</f>
        <v>32.824999999998902</v>
      </c>
      <c r="E395">
        <f>VLOOKUP(C395,'Yield Curve Table'!N395:O4395,2,TRUE)</f>
        <v>2.4593891796006702</v>
      </c>
      <c r="F395">
        <f>IF(B395="","",MATCH(E395,'Yield Curve Table'!O:O,0))</f>
        <v>2628</v>
      </c>
      <c r="G395" cm="1">
        <f t="array" ref="G395">IF(B395="","",INDEX('Yield Curve Table'!N:N,F395+1))</f>
        <v>32.837499999998904</v>
      </c>
      <c r="H395" cm="1">
        <f t="array" ref="H395">IF(B395="","",INDEX('Yield Curve Table'!O:O,'Interest Rate Calculation'!F395+1))</f>
        <v>2.4594631183032578</v>
      </c>
      <c r="I395">
        <f t="shared" si="43"/>
        <v>2.4593891998835593</v>
      </c>
      <c r="J395">
        <f t="shared" si="44"/>
        <v>2</v>
      </c>
      <c r="K395">
        <f t="shared" si="42"/>
        <v>3.7343030160294974</v>
      </c>
      <c r="L395">
        <f t="shared" si="45"/>
        <v>3.2774588985772026</v>
      </c>
      <c r="M395">
        <f t="shared" si="47"/>
        <v>0.62424743485454126</v>
      </c>
    </row>
    <row r="396" spans="2:13" x14ac:dyDescent="0.25">
      <c r="B396">
        <f t="shared" si="48"/>
        <v>395</v>
      </c>
      <c r="C396">
        <f t="shared" si="46"/>
        <v>32.916666666666664</v>
      </c>
      <c r="D396">
        <f>IF(B396="","",VLOOKUP(C396,'Yield Curve Table'!N396:O4396,1,TRUE))</f>
        <v>32.912499999998921</v>
      </c>
      <c r="E396">
        <f>VLOOKUP(C396,'Yield Curve Table'!N396:O4396,2,TRUE)</f>
        <v>2.459906160320509</v>
      </c>
      <c r="F396">
        <f>IF(B396="","",MATCH(E396,'Yield Curve Table'!O:O,0))</f>
        <v>2635</v>
      </c>
      <c r="G396" cm="1">
        <f t="array" ref="G396">IF(B396="","",INDEX('Yield Curve Table'!N:N,F396+1))</f>
        <v>32.924999999998924</v>
      </c>
      <c r="H396" cm="1">
        <f t="array" ref="H396">IF(B396="","",INDEX('Yield Curve Table'!O:O,'Interest Rate Calculation'!F396+1))</f>
        <v>2.4599799024896125</v>
      </c>
      <c r="I396">
        <f t="shared" si="43"/>
        <v>2.4599061704061183</v>
      </c>
      <c r="J396">
        <f t="shared" si="44"/>
        <v>2</v>
      </c>
      <c r="K396">
        <f t="shared" si="42"/>
        <v>3.7432064693314802</v>
      </c>
      <c r="L396">
        <f t="shared" si="45"/>
        <v>3.2887042801287478</v>
      </c>
      <c r="M396">
        <f t="shared" si="47"/>
        <v>0.62910601899091034</v>
      </c>
    </row>
    <row r="397" spans="2:13" x14ac:dyDescent="0.25">
      <c r="B397">
        <f t="shared" si="48"/>
        <v>396</v>
      </c>
      <c r="C397">
        <f t="shared" si="46"/>
        <v>33</v>
      </c>
      <c r="D397">
        <f>IF(B397="","",VLOOKUP(C397,'Yield Curve Table'!N397:O4397,1,TRUE))</f>
        <v>32.999999999998941</v>
      </c>
      <c r="E397">
        <f>VLOOKUP(C397,'Yield Curve Table'!N397:O4397,2,TRUE)</f>
        <v>2.4604217684367846</v>
      </c>
      <c r="F397">
        <f>IF(B397="","",MATCH(E397,'Yield Curve Table'!O:O,0))</f>
        <v>2642</v>
      </c>
      <c r="G397" cm="1">
        <f t="array" ref="G397">IF(B397="","",INDEX('Yield Curve Table'!N:N,F397+1))</f>
        <v>33.012499999998944</v>
      </c>
      <c r="H397" cm="1">
        <f t="array" ref="H397">IF(B397="","",INDEX('Yield Curve Table'!O:O,'Interest Rate Calculation'!F397+1))</f>
        <v>2.4604953151144291</v>
      </c>
      <c r="I397">
        <f t="shared" si="43"/>
        <v>2.4604217684367846</v>
      </c>
      <c r="J397">
        <f t="shared" si="44"/>
        <v>2</v>
      </c>
      <c r="K397">
        <f t="shared" si="42"/>
        <v>3.7521099226334629</v>
      </c>
      <c r="L397">
        <f t="shared" si="45"/>
        <v>3.3000190686646254</v>
      </c>
      <c r="M397">
        <f t="shared" si="47"/>
        <v>0.63312401684936237</v>
      </c>
    </row>
    <row r="398" spans="2:13" x14ac:dyDescent="0.25">
      <c r="B398">
        <f t="shared" si="48"/>
        <v>397</v>
      </c>
      <c r="C398">
        <f t="shared" si="46"/>
        <v>33.083333333333336</v>
      </c>
      <c r="D398">
        <f>IF(B398="","",VLOOKUP(C398,'Yield Curve Table'!N398:O4398,1,TRUE))</f>
        <v>33.074999999998958</v>
      </c>
      <c r="E398">
        <f>VLOOKUP(C398,'Yield Curve Table'!N398:O4398,2,TRUE)</f>
        <v>2.460862631282192</v>
      </c>
      <c r="F398">
        <f>IF(B398="","",MATCH(E398,'Yield Curve Table'!O:O,0))</f>
        <v>2648</v>
      </c>
      <c r="G398" cm="1">
        <f t="array" ref="G398">IF(B398="","",INDEX('Yield Curve Table'!N:N,F398+1))</f>
        <v>33.087499999998961</v>
      </c>
      <c r="H398" cm="1">
        <f t="array" ref="H398">IF(B398="","",INDEX('Yield Curve Table'!O:O,'Interest Rate Calculation'!F398+1))</f>
        <v>2.4609360112188292</v>
      </c>
      <c r="I398">
        <f t="shared" si="43"/>
        <v>2.4608626512484544</v>
      </c>
      <c r="J398">
        <f t="shared" si="44"/>
        <v>2</v>
      </c>
      <c r="K398">
        <f t="shared" si="42"/>
        <v>3.7610133759354456</v>
      </c>
      <c r="L398">
        <f t="shared" si="45"/>
        <v>3.3113779169811943</v>
      </c>
      <c r="M398">
        <f t="shared" si="47"/>
        <v>0.63634119481634777</v>
      </c>
    </row>
    <row r="399" spans="2:13" x14ac:dyDescent="0.25">
      <c r="B399">
        <f t="shared" si="48"/>
        <v>398</v>
      </c>
      <c r="C399">
        <f t="shared" si="46"/>
        <v>33.166666666666664</v>
      </c>
      <c r="D399">
        <f>IF(B399="","",VLOOKUP(C399,'Yield Curve Table'!N399:O4399,1,TRUE))</f>
        <v>33.162499999998978</v>
      </c>
      <c r="E399">
        <f>VLOOKUP(C399,'Yield Curve Table'!N399:O4399,2,TRUE)</f>
        <v>2.4613757095198752</v>
      </c>
      <c r="F399">
        <f>IF(B399="","",MATCH(E399,'Yield Curve Table'!O:O,0))</f>
        <v>2655</v>
      </c>
      <c r="G399" cm="1">
        <f t="array" ref="G399">IF(B399="","",INDEX('Yield Curve Table'!N:N,F399+1))</f>
        <v>33.174999999998981</v>
      </c>
      <c r="H399" cm="1">
        <f t="array" ref="H399">IF(B399="","",INDEX('Yield Curve Table'!O:O,'Interest Rate Calculation'!F399+1))</f>
        <v>2.4614488958783824</v>
      </c>
      <c r="I399">
        <f t="shared" si="43"/>
        <v>2.4613757194484709</v>
      </c>
      <c r="J399">
        <f t="shared" si="44"/>
        <v>2</v>
      </c>
      <c r="K399">
        <f t="shared" si="42"/>
        <v>3.7699168292374283</v>
      </c>
      <c r="L399">
        <f t="shared" si="45"/>
        <v>3.3228319500595349</v>
      </c>
      <c r="M399">
        <f t="shared" si="47"/>
        <v>0.64122006690232602</v>
      </c>
    </row>
    <row r="400" spans="2:13" x14ac:dyDescent="0.25">
      <c r="B400">
        <f t="shared" si="48"/>
        <v>399</v>
      </c>
      <c r="C400">
        <f t="shared" si="46"/>
        <v>33.25</v>
      </c>
      <c r="D400">
        <f>IF(B400="","",VLOOKUP(C400,'Yield Curve Table'!N400:O4400,1,TRUE))</f>
        <v>33.249999999998998</v>
      </c>
      <c r="E400">
        <f>VLOOKUP(C400,'Yield Curve Table'!N400:O4400,2,TRUE)</f>
        <v>2.4618874357711764</v>
      </c>
      <c r="F400">
        <f>IF(B400="","",MATCH(E400,'Yield Curve Table'!O:O,0))</f>
        <v>2662</v>
      </c>
      <c r="G400" cm="1">
        <f t="array" ref="G400">IF(B400="","",INDEX('Yield Curve Table'!N:N,F400+1))</f>
        <v>33.262499999999001</v>
      </c>
      <c r="H400" cm="1">
        <f t="array" ref="H400">IF(B400="","",INDEX('Yield Curve Table'!O:O,'Interest Rate Calculation'!F400+1))</f>
        <v>2.4619604295701936</v>
      </c>
      <c r="I400">
        <f t="shared" si="43"/>
        <v>2.4618874357711764</v>
      </c>
      <c r="J400">
        <f t="shared" si="44"/>
        <v>2</v>
      </c>
      <c r="K400">
        <f t="shared" si="42"/>
        <v>3.7788202825394106</v>
      </c>
      <c r="L400">
        <f t="shared" si="45"/>
        <v>3.334355446755132</v>
      </c>
      <c r="M400">
        <f t="shared" si="47"/>
        <v>0.64528805898551589</v>
      </c>
    </row>
    <row r="401" spans="2:13" x14ac:dyDescent="0.25">
      <c r="B401">
        <f t="shared" si="48"/>
        <v>400</v>
      </c>
      <c r="C401">
        <f t="shared" si="46"/>
        <v>33.333333333333336</v>
      </c>
      <c r="D401">
        <f>IF(B401="","",VLOOKUP(C401,'Yield Curve Table'!N401:O4401,1,TRUE))</f>
        <v>33.324999999999015</v>
      </c>
      <c r="E401">
        <f>VLOOKUP(C401,'Yield Curve Table'!N401:O4401,2,TRUE)</f>
        <v>2.4623249875897733</v>
      </c>
      <c r="F401">
        <f>IF(B401="","",MATCH(E401,'Yield Curve Table'!O:O,0))</f>
        <v>2668</v>
      </c>
      <c r="G401" cm="1">
        <f t="array" ref="G401">IF(B401="","",INDEX('Yield Curve Table'!N:N,F401+1))</f>
        <v>33.337499999999018</v>
      </c>
      <c r="H401" cm="1">
        <f t="array" ref="H401">IF(B401="","",INDEX('Yield Curve Table'!O:O,'Interest Rate Calculation'!F401+1))</f>
        <v>2.4623978171424739</v>
      </c>
      <c r="I401">
        <f t="shared" si="43"/>
        <v>2.4623250072467613</v>
      </c>
      <c r="J401">
        <f t="shared" si="44"/>
        <v>2</v>
      </c>
      <c r="K401">
        <f t="shared" si="42"/>
        <v>3.7877237358413933</v>
      </c>
      <c r="L401">
        <f t="shared" si="45"/>
        <v>3.3459241596431828</v>
      </c>
      <c r="M401">
        <f t="shared" si="47"/>
        <v>0.64858492053689876</v>
      </c>
    </row>
    <row r="402" spans="2:13" x14ac:dyDescent="0.25">
      <c r="B402">
        <f t="shared" si="48"/>
        <v>401</v>
      </c>
      <c r="C402">
        <f t="shared" si="46"/>
        <v>33.416666666666664</v>
      </c>
      <c r="D402">
        <f>IF(B402="","",VLOOKUP(C402,'Yield Curve Table'!N402:O4402,1,TRUE))</f>
        <v>33.412499999999035</v>
      </c>
      <c r="E402">
        <f>VLOOKUP(C402,'Yield Curve Table'!N402:O4402,2,TRUE)</f>
        <v>2.462834221820505</v>
      </c>
      <c r="F402">
        <f>IF(B402="","",MATCH(E402,'Yield Curve Table'!O:O,0))</f>
        <v>2675</v>
      </c>
      <c r="G402" cm="1">
        <f t="array" ref="G402">IF(B402="","",INDEX('Yield Curve Table'!N:N,F402+1))</f>
        <v>33.424999999999038</v>
      </c>
      <c r="H402" cm="1">
        <f t="array" ref="H402">IF(B402="","",INDEX('Yield Curve Table'!O:O,'Interest Rate Calculation'!F402+1))</f>
        <v>2.4629068606842655</v>
      </c>
      <c r="I402">
        <f t="shared" si="43"/>
        <v>2.4628342315957235</v>
      </c>
      <c r="J402">
        <f t="shared" si="44"/>
        <v>2</v>
      </c>
      <c r="K402">
        <f t="shared" si="42"/>
        <v>3.7966271891433756</v>
      </c>
      <c r="L402">
        <f t="shared" si="45"/>
        <v>3.3575870072839398</v>
      </c>
      <c r="M402">
        <f t="shared" si="47"/>
        <v>0.65348401685647595</v>
      </c>
    </row>
    <row r="403" spans="2:13" x14ac:dyDescent="0.25">
      <c r="B403">
        <f t="shared" si="48"/>
        <v>402</v>
      </c>
      <c r="C403">
        <f t="shared" si="46"/>
        <v>33.5</v>
      </c>
      <c r="D403">
        <f>IF(B403="","",VLOOKUP(C403,'Yield Curve Table'!N403:O4403,1,TRUE))</f>
        <v>33.499999999999055</v>
      </c>
      <c r="E403">
        <f>VLOOKUP(C403,'Yield Curve Table'!N403:O4403,2,TRUE)</f>
        <v>2.4633421242209788</v>
      </c>
      <c r="F403">
        <f>IF(B403="","",MATCH(E403,'Yield Curve Table'!O:O,0))</f>
        <v>2682</v>
      </c>
      <c r="G403" cm="1">
        <f t="array" ref="G403">IF(B403="","",INDEX('Yield Curve Table'!N:N,F403+1))</f>
        <v>33.512499999999058</v>
      </c>
      <c r="H403" cm="1">
        <f t="array" ref="H403">IF(B403="","",INDEX('Yield Curve Table'!O:O,'Interest Rate Calculation'!F403+1))</f>
        <v>2.4634145733917503</v>
      </c>
      <c r="I403">
        <f t="shared" si="43"/>
        <v>2.4633421242209788</v>
      </c>
      <c r="J403">
        <f t="shared" si="44"/>
        <v>2</v>
      </c>
      <c r="K403">
        <f t="shared" si="42"/>
        <v>3.8055306424453583</v>
      </c>
      <c r="L403">
        <f t="shared" si="45"/>
        <v>3.3693193740224352</v>
      </c>
      <c r="M403">
        <f t="shared" si="47"/>
        <v>0.65760193041097814</v>
      </c>
    </row>
    <row r="404" spans="2:13" x14ac:dyDescent="0.25">
      <c r="B404">
        <f t="shared" si="48"/>
        <v>403</v>
      </c>
      <c r="C404">
        <f t="shared" si="46"/>
        <v>33.583333333333336</v>
      </c>
      <c r="D404">
        <f>IF(B404="","",VLOOKUP(C404,'Yield Curve Table'!N404:O4404,1,TRUE))</f>
        <v>33.574999999999072</v>
      </c>
      <c r="E404">
        <f>VLOOKUP(C404,'Yield Curve Table'!N404:O4404,2,TRUE)</f>
        <v>2.4637764143758809</v>
      </c>
      <c r="F404">
        <f>IF(B404="","",MATCH(E404,'Yield Curve Table'!O:O,0))</f>
        <v>2688</v>
      </c>
      <c r="G404" cm="1">
        <f t="array" ref="G404">IF(B404="","",INDEX('Yield Curve Table'!N:N,F404+1))</f>
        <v>33.587499999999075</v>
      </c>
      <c r="H404" cm="1">
        <f t="array" ref="H404">IF(B404="","",INDEX('Yield Curve Table'!O:O,'Interest Rate Calculation'!F404+1))</f>
        <v>2.4638487017394555</v>
      </c>
      <c r="I404">
        <f t="shared" si="43"/>
        <v>2.4637764337307213</v>
      </c>
      <c r="J404">
        <f t="shared" si="44"/>
        <v>2</v>
      </c>
      <c r="K404">
        <f t="shared" si="42"/>
        <v>3.814434095747341</v>
      </c>
      <c r="L404">
        <f t="shared" si="45"/>
        <v>3.381098095850342</v>
      </c>
      <c r="M404">
        <f t="shared" si="47"/>
        <v>0.66097839326770824</v>
      </c>
    </row>
    <row r="405" spans="2:13" x14ac:dyDescent="0.25">
      <c r="B405">
        <f t="shared" si="48"/>
        <v>404</v>
      </c>
      <c r="C405">
        <f t="shared" si="46"/>
        <v>33.666666666666664</v>
      </c>
      <c r="D405">
        <f>IF(B405="","",VLOOKUP(C405,'Yield Curve Table'!N405:O4405,1,TRUE))</f>
        <v>33.662499999999092</v>
      </c>
      <c r="E405">
        <f>VLOOKUP(C405,'Yield Curve Table'!N405:O4405,2,TRUE)</f>
        <v>2.4642818617703397</v>
      </c>
      <c r="F405">
        <f>IF(B405="","",MATCH(E405,'Yield Curve Table'!O:O,0))</f>
        <v>2695</v>
      </c>
      <c r="G405" cm="1">
        <f t="array" ref="G405">IF(B405="","",INDEX('Yield Curve Table'!N:N,F405+1))</f>
        <v>33.674999999999095</v>
      </c>
      <c r="H405" cm="1">
        <f t="array" ref="H405">IF(B405="","",INDEX('Yield Curve Table'!O:O,'Interest Rate Calculation'!F405+1))</f>
        <v>2.4643539612699614</v>
      </c>
      <c r="I405">
        <f t="shared" si="43"/>
        <v>2.4642818713957055</v>
      </c>
      <c r="J405">
        <f t="shared" si="44"/>
        <v>2</v>
      </c>
      <c r="K405">
        <f t="shared" si="42"/>
        <v>3.8233375490493238</v>
      </c>
      <c r="L405">
        <f t="shared" si="45"/>
        <v>3.3929699177923447</v>
      </c>
      <c r="M405">
        <f t="shared" si="47"/>
        <v>0.66589764893989489</v>
      </c>
    </row>
    <row r="406" spans="2:13" x14ac:dyDescent="0.25">
      <c r="B406">
        <f t="shared" si="48"/>
        <v>405</v>
      </c>
      <c r="C406">
        <f t="shared" si="46"/>
        <v>33.75</v>
      </c>
      <c r="D406">
        <f>IF(B406="","",VLOOKUP(C406,'Yield Curve Table'!N406:O4406,1,TRUE))</f>
        <v>33.749999999999112</v>
      </c>
      <c r="E406">
        <f>VLOOKUP(C406,'Yield Curve Table'!N406:O4406,2,TRUE)</f>
        <v>2.4647859970432551</v>
      </c>
      <c r="F406">
        <f>IF(B406="","",MATCH(E406,'Yield Curve Table'!O:O,0))</f>
        <v>2702</v>
      </c>
      <c r="G406" cm="1">
        <f t="array" ref="G406">IF(B406="","",INDEX('Yield Curve Table'!N:N,F406+1))</f>
        <v>33.762499999999115</v>
      </c>
      <c r="H406" cm="1">
        <f t="array" ref="H406">IF(B406="","",INDEX('Yield Curve Table'!O:O,'Interest Rate Calculation'!F406+1))</f>
        <v>2.4648579096528533</v>
      </c>
      <c r="I406">
        <f t="shared" si="43"/>
        <v>2.4647859970432551</v>
      </c>
      <c r="J406">
        <f t="shared" si="44"/>
        <v>2</v>
      </c>
      <c r="K406">
        <f t="shared" si="42"/>
        <v>3.8322410023513065</v>
      </c>
      <c r="L406">
        <f t="shared" si="45"/>
        <v>3.4049113131925406</v>
      </c>
      <c r="M406">
        <f t="shared" si="47"/>
        <v>0.67006540965601769</v>
      </c>
    </row>
    <row r="407" spans="2:13" x14ac:dyDescent="0.25">
      <c r="B407">
        <f t="shared" si="48"/>
        <v>406</v>
      </c>
      <c r="C407">
        <f t="shared" si="46"/>
        <v>33.833333333333336</v>
      </c>
      <c r="D407">
        <f>IF(B407="","",VLOOKUP(C407,'Yield Curve Table'!N407:O4407,1,TRUE))</f>
        <v>33.824999999999129</v>
      </c>
      <c r="E407">
        <f>VLOOKUP(C407,'Yield Curve Table'!N407:O4407,2,TRUE)</f>
        <v>2.4652170738018357</v>
      </c>
      <c r="F407">
        <f>IF(B407="","",MATCH(E407,'Yield Curve Table'!O:O,0))</f>
        <v>2708</v>
      </c>
      <c r="G407" cm="1">
        <f t="array" ref="G407">IF(B407="","",INDEX('Yield Curve Table'!N:N,F407+1))</f>
        <v>33.837499999999132</v>
      </c>
      <c r="H407" cm="1">
        <f t="array" ref="H407">IF(B407="","",INDEX('Yield Curve Table'!O:O,'Interest Rate Calculation'!F407+1))</f>
        <v>2.4652888269894246</v>
      </c>
      <c r="I407">
        <f t="shared" si="43"/>
        <v>2.4652170928614376</v>
      </c>
      <c r="J407">
        <f t="shared" si="44"/>
        <v>2</v>
      </c>
      <c r="K407">
        <f t="shared" si="42"/>
        <v>3.8411444556532888</v>
      </c>
      <c r="L407">
        <f t="shared" si="45"/>
        <v>3.4169001854591343</v>
      </c>
      <c r="M407">
        <f t="shared" si="47"/>
        <v>0.6735213895832981</v>
      </c>
    </row>
    <row r="408" spans="2:13" x14ac:dyDescent="0.25">
      <c r="B408">
        <f t="shared" si="48"/>
        <v>407</v>
      </c>
      <c r="C408">
        <f t="shared" si="46"/>
        <v>33.916666666666664</v>
      </c>
      <c r="D408">
        <f>IF(B408="","",VLOOKUP(C408,'Yield Curve Table'!N408:O4408,1,TRUE))</f>
        <v>33.912499999999149</v>
      </c>
      <c r="E408">
        <f>VLOOKUP(C408,'Yield Curve Table'!N408:O4408,2,TRUE)</f>
        <v>2.4657187902646918</v>
      </c>
      <c r="F408">
        <f>IF(B408="","",MATCH(E408,'Yield Curve Table'!O:O,0))</f>
        <v>2715</v>
      </c>
      <c r="G408" cm="1">
        <f t="array" ref="G408">IF(B408="","",INDEX('Yield Curve Table'!N:N,F408+1))</f>
        <v>33.924999999999152</v>
      </c>
      <c r="H408" cm="1">
        <f t="array" ref="H408">IF(B408="","",INDEX('Yield Curve Table'!O:O,'Interest Rate Calculation'!F408+1))</f>
        <v>2.4657903583510006</v>
      </c>
      <c r="I408">
        <f t="shared" si="43"/>
        <v>2.4657187997436227</v>
      </c>
      <c r="J408">
        <f t="shared" si="44"/>
        <v>2</v>
      </c>
      <c r="K408">
        <f t="shared" si="42"/>
        <v>3.850047908955271</v>
      </c>
      <c r="L408">
        <f t="shared" si="45"/>
        <v>3.4289811382367281</v>
      </c>
      <c r="M408">
        <f t="shared" si="47"/>
        <v>0.67846073857806832</v>
      </c>
    </row>
    <row r="409" spans="2:13" x14ac:dyDescent="0.25">
      <c r="B409">
        <f t="shared" si="48"/>
        <v>408</v>
      </c>
      <c r="C409">
        <f t="shared" si="46"/>
        <v>34</v>
      </c>
      <c r="D409">
        <f>IF(B409="","",VLOOKUP(C409,'Yield Curve Table'!N409:O4409,1,TRUE))</f>
        <v>33.999999999999169</v>
      </c>
      <c r="E409">
        <f>VLOOKUP(C409,'Yield Curve Table'!N409:O4409,2,TRUE)</f>
        <v>2.466219213880454</v>
      </c>
      <c r="F409">
        <f>IF(B409="","",MATCH(E409,'Yield Curve Table'!O:O,0))</f>
        <v>2722</v>
      </c>
      <c r="G409" cm="1">
        <f t="array" ref="G409">IF(B409="","",INDEX('Yield Curve Table'!N:N,F409+1))</f>
        <v>34.012499999999172</v>
      </c>
      <c r="H409" cm="1">
        <f t="array" ref="H409">IF(B409="","",INDEX('Yield Curve Table'!O:O,'Interest Rate Calculation'!F409+1))</f>
        <v>2.4662905978180341</v>
      </c>
      <c r="I409">
        <f t="shared" si="43"/>
        <v>2.466219213880454</v>
      </c>
      <c r="J409">
        <f t="shared" si="44"/>
        <v>2</v>
      </c>
      <c r="K409">
        <f t="shared" si="42"/>
        <v>3.8589513622572538</v>
      </c>
      <c r="L409">
        <f t="shared" si="45"/>
        <v>3.4411317177442138</v>
      </c>
      <c r="M409">
        <f t="shared" si="47"/>
        <v>0.68267827059940167</v>
      </c>
    </row>
    <row r="410" spans="2:13" x14ac:dyDescent="0.25">
      <c r="B410">
        <f t="shared" si="48"/>
        <v>409</v>
      </c>
      <c r="C410">
        <f t="shared" si="46"/>
        <v>34.083333333333336</v>
      </c>
      <c r="D410">
        <f>IF(B410="","",VLOOKUP(C410,'Yield Curve Table'!N410:O4410,1,TRUE))</f>
        <v>34.074999999999186</v>
      </c>
      <c r="E410">
        <f>VLOOKUP(C410,'Yield Curve Table'!N410:O4410,2,TRUE)</f>
        <v>2.4666471244465358</v>
      </c>
      <c r="F410">
        <f>IF(B410="","",MATCH(E410,'Yield Curve Table'!O:O,0))</f>
        <v>2728</v>
      </c>
      <c r="G410" cm="1">
        <f t="array" ref="G410">IF(B410="","",INDEX('Yield Curve Table'!N:N,F410+1))</f>
        <v>34.087499999999189</v>
      </c>
      <c r="H410" cm="1">
        <f t="array" ref="H410">IF(B410="","",INDEX('Yield Curve Table'!O:O,'Interest Rate Calculation'!F410+1))</f>
        <v>2.4667183512949409</v>
      </c>
      <c r="I410">
        <f t="shared" si="43"/>
        <v>2.4666471432176005</v>
      </c>
      <c r="J410">
        <f t="shared" si="44"/>
        <v>2</v>
      </c>
      <c r="K410">
        <f t="shared" si="42"/>
        <v>3.8678548155592365</v>
      </c>
      <c r="L410">
        <f t="shared" si="45"/>
        <v>3.4533308791581692</v>
      </c>
      <c r="M410">
        <f t="shared" si="47"/>
        <v>0.6862136814260289</v>
      </c>
    </row>
    <row r="411" spans="2:13" x14ac:dyDescent="0.25">
      <c r="B411">
        <f t="shared" si="48"/>
        <v>410</v>
      </c>
      <c r="C411">
        <f t="shared" si="46"/>
        <v>34.166666666666664</v>
      </c>
      <c r="D411">
        <f>IF(B411="","",VLOOKUP(C411,'Yield Curve Table'!N411:O4411,1,TRUE))</f>
        <v>34.162499999999206</v>
      </c>
      <c r="E411">
        <f>VLOOKUP(C411,'Yield Curve Table'!N411:O4411,2,TRUE)</f>
        <v>2.4671451646535587</v>
      </c>
      <c r="F411">
        <f>IF(B411="","",MATCH(E411,'Yield Curve Table'!O:O,0))</f>
        <v>2735</v>
      </c>
      <c r="G411" cm="1">
        <f t="array" ref="G411">IF(B411="","",INDEX('Yield Curve Table'!N:N,F411+1))</f>
        <v>34.174999999999208</v>
      </c>
      <c r="H411" cm="1">
        <f t="array" ref="H411">IF(B411="","",INDEX('Yield Curve Table'!O:O,'Interest Rate Calculation'!F411+1))</f>
        <v>2.46721620910286</v>
      </c>
      <c r="I411">
        <f t="shared" si="43"/>
        <v>2.4671451739893695</v>
      </c>
      <c r="J411">
        <f t="shared" si="44"/>
        <v>2</v>
      </c>
      <c r="K411">
        <f t="shared" si="42"/>
        <v>3.8767582688612192</v>
      </c>
      <c r="L411">
        <f t="shared" si="45"/>
        <v>3.4656211161902628</v>
      </c>
      <c r="M411">
        <f t="shared" si="47"/>
        <v>0.6911730565728913</v>
      </c>
    </row>
    <row r="412" spans="2:13" x14ac:dyDescent="0.25">
      <c r="B412">
        <f t="shared" si="48"/>
        <v>411</v>
      </c>
      <c r="C412">
        <f t="shared" si="46"/>
        <v>34.25</v>
      </c>
      <c r="D412">
        <f>IF(B412="","",VLOOKUP(C412,'Yield Curve Table'!N412:O4412,1,TRUE))</f>
        <v>34.249999999999226</v>
      </c>
      <c r="E412">
        <f>VLOOKUP(C412,'Yield Curve Table'!N412:O4412,2,TRUE)</f>
        <v>2.4676419308663347</v>
      </c>
      <c r="F412">
        <f>IF(B412="","",MATCH(E412,'Yield Curve Table'!O:O,0))</f>
        <v>2742</v>
      </c>
      <c r="G412" cm="1">
        <f t="array" ref="G412">IF(B412="","",INDEX('Yield Curve Table'!N:N,F412+1))</f>
        <v>34.262499999999228</v>
      </c>
      <c r="H412" cm="1">
        <f t="array" ref="H412">IF(B412="","",INDEX('Yield Curve Table'!O:O,'Interest Rate Calculation'!F412+1))</f>
        <v>2.467712793848329</v>
      </c>
      <c r="I412">
        <f t="shared" si="43"/>
        <v>2.4676419308663347</v>
      </c>
      <c r="J412">
        <f t="shared" si="44"/>
        <v>2</v>
      </c>
      <c r="K412">
        <f t="shared" si="42"/>
        <v>3.8856617221632015</v>
      </c>
      <c r="L412">
        <f t="shared" si="45"/>
        <v>3.4779810321653519</v>
      </c>
      <c r="M412">
        <f t="shared" si="47"/>
        <v>0.69544028251453671</v>
      </c>
    </row>
    <row r="413" spans="2:13" x14ac:dyDescent="0.25">
      <c r="B413">
        <f t="shared" si="48"/>
        <v>412</v>
      </c>
      <c r="C413">
        <f t="shared" si="46"/>
        <v>34.333333333333336</v>
      </c>
      <c r="D413">
        <f>IF(B413="","",VLOOKUP(C413,'Yield Curve Table'!N413:O4413,1,TRUE))</f>
        <v>34.324999999999243</v>
      </c>
      <c r="E413">
        <f>VLOOKUP(C413,'Yield Curve Table'!N413:O4413,2,TRUE)</f>
        <v>2.4680667214112093</v>
      </c>
      <c r="F413">
        <f>IF(B413="","",MATCH(E413,'Yield Curve Table'!O:O,0))</f>
        <v>2748</v>
      </c>
      <c r="G413" cm="1">
        <f t="array" ref="G413">IF(B413="","",INDEX('Yield Curve Table'!N:N,F413+1))</f>
        <v>34.337499999999245</v>
      </c>
      <c r="H413" cm="1">
        <f t="array" ref="H413">IF(B413="","",INDEX('Yield Curve Table'!O:O,'Interest Rate Calculation'!F413+1))</f>
        <v>2.4681374295860303</v>
      </c>
      <c r="I413">
        <f t="shared" si="43"/>
        <v>2.4680667399002356</v>
      </c>
      <c r="J413">
        <f t="shared" si="44"/>
        <v>2</v>
      </c>
      <c r="K413">
        <f t="shared" si="42"/>
        <v>3.8945651754651842</v>
      </c>
      <c r="L413">
        <f t="shared" si="45"/>
        <v>3.4903906187217824</v>
      </c>
      <c r="M413">
        <f t="shared" si="47"/>
        <v>0.69905503614071662</v>
      </c>
    </row>
    <row r="414" spans="2:13" x14ac:dyDescent="0.25">
      <c r="B414">
        <f t="shared" si="48"/>
        <v>413</v>
      </c>
      <c r="C414">
        <f t="shared" si="46"/>
        <v>34.416666666666664</v>
      </c>
      <c r="D414">
        <f>IF(B414="","",VLOOKUP(C414,'Yield Curve Table'!N414:O4414,1,TRUE))</f>
        <v>34.412499999999262</v>
      </c>
      <c r="E414">
        <f>VLOOKUP(C414,'Yield Curve Table'!N414:O4414,2,TRUE)</f>
        <v>2.4685611388450224</v>
      </c>
      <c r="F414">
        <f>IF(B414="","",MATCH(E414,'Yield Curve Table'!O:O,0))</f>
        <v>2755</v>
      </c>
      <c r="G414" cm="1">
        <f t="array" ref="G414">IF(B414="","",INDEX('Yield Curve Table'!N:N,F414+1))</f>
        <v>34.424999999999265</v>
      </c>
      <c r="H414" cm="1">
        <f t="array" ref="H414">IF(B414="","",INDEX('Yield Curve Table'!O:O,'Interest Rate Calculation'!F414+1))</f>
        <v>2.4686316672641744</v>
      </c>
      <c r="I414">
        <f t="shared" si="43"/>
        <v>2.4685611480409286</v>
      </c>
      <c r="J414">
        <f t="shared" si="44"/>
        <v>2</v>
      </c>
      <c r="K414">
        <f t="shared" si="42"/>
        <v>3.9034686287671665</v>
      </c>
      <c r="L414">
        <f t="shared" si="45"/>
        <v>3.5028902903977586</v>
      </c>
      <c r="M414">
        <f t="shared" si="47"/>
        <v>0.70403436914938666</v>
      </c>
    </row>
    <row r="415" spans="2:13" x14ac:dyDescent="0.25">
      <c r="B415">
        <f t="shared" si="48"/>
        <v>414</v>
      </c>
      <c r="C415">
        <f t="shared" si="46"/>
        <v>34.5</v>
      </c>
      <c r="D415">
        <f>IF(B415="","",VLOOKUP(C415,'Yield Curve Table'!N415:O4415,1,TRUE))</f>
        <v>34.499999999999282</v>
      </c>
      <c r="E415">
        <f>VLOOKUP(C415,'Yield Curve Table'!N415:O4415,2,TRUE)</f>
        <v>2.4690543007280423</v>
      </c>
      <c r="F415">
        <f>IF(B415="","",MATCH(E415,'Yield Curve Table'!O:O,0))</f>
        <v>2762</v>
      </c>
      <c r="G415" cm="1">
        <f t="array" ref="G415">IF(B415="","",INDEX('Yield Curve Table'!N:N,F415+1))</f>
        <v>34.512499999999285</v>
      </c>
      <c r="H415" cm="1">
        <f t="array" ref="H415">IF(B415="","",INDEX('Yield Curve Table'!O:O,'Interest Rate Calculation'!F415+1))</f>
        <v>2.4691246503031641</v>
      </c>
      <c r="I415">
        <f t="shared" si="43"/>
        <v>2.4690543007280423</v>
      </c>
      <c r="J415">
        <f t="shared" si="44"/>
        <v>2</v>
      </c>
      <c r="K415">
        <f t="shared" si="42"/>
        <v>3.9123720820691492</v>
      </c>
      <c r="L415">
        <f t="shared" si="45"/>
        <v>3.5154596922003449</v>
      </c>
      <c r="M415">
        <f t="shared" si="47"/>
        <v>0.70835121010712765</v>
      </c>
    </row>
    <row r="416" spans="2:13" x14ac:dyDescent="0.25">
      <c r="B416">
        <f t="shared" si="48"/>
        <v>415</v>
      </c>
      <c r="C416">
        <f t="shared" si="46"/>
        <v>34.583333333333336</v>
      </c>
      <c r="D416">
        <f>IF(B416="","",VLOOKUP(C416,'Yield Curve Table'!N416:O4416,1,TRUE))</f>
        <v>34.574999999999299</v>
      </c>
      <c r="E416">
        <f>VLOOKUP(C416,'Yield Curve Table'!N416:O4416,2,TRUE)</f>
        <v>2.4694760164203657</v>
      </c>
      <c r="F416">
        <f>IF(B416="","",MATCH(E416,'Yield Curve Table'!O:O,0))</f>
        <v>2768</v>
      </c>
      <c r="G416" cm="1">
        <f t="array" ref="G416">IF(B416="","",INDEX('Yield Curve Table'!N:N,F416+1))</f>
        <v>34.587499999999302</v>
      </c>
      <c r="H416" cm="1">
        <f t="array" ref="H416">IF(B416="","",INDEX('Yield Curve Table'!O:O,'Interest Rate Calculation'!F416+1))</f>
        <v>2.4695462134209496</v>
      </c>
      <c r="I416">
        <f t="shared" si="43"/>
        <v>2.4694760346336593</v>
      </c>
      <c r="J416">
        <f t="shared" si="44"/>
        <v>2</v>
      </c>
      <c r="K416">
        <f t="shared" si="42"/>
        <v>3.9212755353711319</v>
      </c>
      <c r="L416">
        <f t="shared" si="45"/>
        <v>3.5280798372547331</v>
      </c>
      <c r="M416">
        <f t="shared" si="47"/>
        <v>0.71204521652135089</v>
      </c>
    </row>
    <row r="417" spans="2:13" x14ac:dyDescent="0.25">
      <c r="B417">
        <f t="shared" si="48"/>
        <v>416</v>
      </c>
      <c r="C417">
        <f t="shared" si="46"/>
        <v>34.666666666666664</v>
      </c>
      <c r="D417">
        <f>IF(B417="","",VLOOKUP(C417,'Yield Curve Table'!N417:O4417,1,TRUE))</f>
        <v>34.662499999999319</v>
      </c>
      <c r="E417">
        <f>VLOOKUP(C417,'Yield Curve Table'!N417:O4417,2,TRUE)</f>
        <v>2.4699668634049128</v>
      </c>
      <c r="F417">
        <f>IF(B417="","",MATCH(E417,'Yield Curve Table'!O:O,0))</f>
        <v>2775</v>
      </c>
      <c r="G417" cm="1">
        <f t="array" ref="G417">IF(B417="","",INDEX('Yield Curve Table'!N:N,F417+1))</f>
        <v>34.674999999999322</v>
      </c>
      <c r="H417" cm="1">
        <f t="array" ref="H417">IF(B417="","",INDEX('Yield Curve Table'!O:O,'Interest Rate Calculation'!F417+1))</f>
        <v>2.4700368832362103</v>
      </c>
      <c r="I417">
        <f t="shared" si="43"/>
        <v>2.4699668724640338</v>
      </c>
      <c r="J417">
        <f t="shared" si="44"/>
        <v>2</v>
      </c>
      <c r="K417">
        <f t="shared" si="42"/>
        <v>3.9301789886731147</v>
      </c>
      <c r="L417">
        <f t="shared" si="45"/>
        <v>3.5407890910173596</v>
      </c>
      <c r="M417">
        <f t="shared" si="47"/>
        <v>0.71704443798839002</v>
      </c>
    </row>
    <row r="418" spans="2:13" x14ac:dyDescent="0.25">
      <c r="B418">
        <f t="shared" si="48"/>
        <v>417</v>
      </c>
      <c r="C418">
        <f t="shared" si="46"/>
        <v>34.75</v>
      </c>
      <c r="D418">
        <f>IF(B418="","",VLOOKUP(C418,'Yield Curve Table'!N418:O4418,1,TRUE))</f>
        <v>34.749999999999339</v>
      </c>
      <c r="E418">
        <f>VLOOKUP(C418,'Yield Curve Table'!N418:O4418,2,TRUE)</f>
        <v>2.4704564728844938</v>
      </c>
      <c r="F418">
        <f>IF(B418="","",MATCH(E418,'Yield Curve Table'!O:O,0))</f>
        <v>2782</v>
      </c>
      <c r="G418" cm="1">
        <f t="array" ref="G418">IF(B418="","",INDEX('Yield Curve Table'!N:N,F418+1))</f>
        <v>34.762499999999342</v>
      </c>
      <c r="H418" cm="1">
        <f t="array" ref="H418">IF(B418="","",INDEX('Yield Curve Table'!O:O,'Interest Rate Calculation'!F418+1))</f>
        <v>2.4705263164385647</v>
      </c>
      <c r="I418">
        <f t="shared" si="43"/>
        <v>2.4704564728844938</v>
      </c>
      <c r="J418">
        <f t="shared" si="44"/>
        <v>2</v>
      </c>
      <c r="K418">
        <f t="shared" si="42"/>
        <v>3.9390824419750974</v>
      </c>
      <c r="L418">
        <f t="shared" si="45"/>
        <v>3.5535681250888143</v>
      </c>
      <c r="M418">
        <f t="shared" si="47"/>
        <v>0.72141081355494574</v>
      </c>
    </row>
    <row r="419" spans="2:13" x14ac:dyDescent="0.25">
      <c r="B419">
        <f t="shared" si="48"/>
        <v>418</v>
      </c>
      <c r="C419">
        <f t="shared" si="46"/>
        <v>34.833333333333336</v>
      </c>
      <c r="D419">
        <f>IF(B419="","",VLOOKUP(C419,'Yield Curve Table'!N419:O4419,1,TRUE))</f>
        <v>34.824999999999356</v>
      </c>
      <c r="E419">
        <f>VLOOKUP(C419,'Yield Curve Table'!N419:O4419,2,TRUE)</f>
        <v>2.4708751579191084</v>
      </c>
      <c r="F419">
        <f>IF(B419="","",MATCH(E419,'Yield Curve Table'!O:O,0))</f>
        <v>2788</v>
      </c>
      <c r="G419" cm="1">
        <f t="array" ref="G419">IF(B419="","",INDEX('Yield Curve Table'!N:N,F419+1))</f>
        <v>34.837499999999359</v>
      </c>
      <c r="H419" cm="1">
        <f t="array" ref="H419">IF(B419="","",INDEX('Yield Curve Table'!O:O,'Interest Rate Calculation'!F419+1))</f>
        <v>2.4709448510833232</v>
      </c>
      <c r="I419">
        <f t="shared" si="43"/>
        <v>2.4708751758627887</v>
      </c>
      <c r="J419">
        <f t="shared" si="44"/>
        <v>2</v>
      </c>
      <c r="K419">
        <f t="shared" si="42"/>
        <v>3.9479858952770797</v>
      </c>
      <c r="L419">
        <f t="shared" si="45"/>
        <v>3.5663989594283882</v>
      </c>
      <c r="M419">
        <f t="shared" si="47"/>
        <v>0.72518398084762126</v>
      </c>
    </row>
    <row r="420" spans="2:13" x14ac:dyDescent="0.25">
      <c r="B420">
        <f t="shared" si="48"/>
        <v>419</v>
      </c>
      <c r="C420">
        <f t="shared" si="46"/>
        <v>34.916666666666664</v>
      </c>
      <c r="D420">
        <f>IF(B420="","",VLOOKUP(C420,'Yield Curve Table'!N420:O4420,1,TRUE))</f>
        <v>34.912499999999376</v>
      </c>
      <c r="E420">
        <f>VLOOKUP(C420,'Yield Curve Table'!N420:O4420,2,TRUE)</f>
        <v>2.4713624856528824</v>
      </c>
      <c r="F420">
        <f>IF(B420="","",MATCH(E420,'Yield Curve Table'!O:O,0))</f>
        <v>2795</v>
      </c>
      <c r="G420" cm="1">
        <f t="array" ref="G420">IF(B420="","",INDEX('Yield Curve Table'!N:N,F420+1))</f>
        <v>34.924999999999379</v>
      </c>
      <c r="H420" cm="1">
        <f t="array" ref="H420">IF(B420="","",INDEX('Yield Curve Table'!O:O,'Interest Rate Calculation'!F420+1))</f>
        <v>2.4714320041787721</v>
      </c>
      <c r="I420">
        <f t="shared" si="43"/>
        <v>2.4713624945782464</v>
      </c>
      <c r="J420">
        <f t="shared" si="44"/>
        <v>2</v>
      </c>
      <c r="K420">
        <f t="shared" si="42"/>
        <v>3.9568893485790624</v>
      </c>
      <c r="L420">
        <f t="shared" si="45"/>
        <v>3.5793179398538548</v>
      </c>
      <c r="M420">
        <f t="shared" si="47"/>
        <v>0.73020302027329009</v>
      </c>
    </row>
    <row r="421" spans="2:13" x14ac:dyDescent="0.25">
      <c r="B421">
        <f t="shared" si="48"/>
        <v>420</v>
      </c>
      <c r="C421">
        <f t="shared" si="46"/>
        <v>35</v>
      </c>
      <c r="D421">
        <f>IF(B421="","",VLOOKUP(C421,'Yield Curve Table'!N421:O4421,1,TRUE))</f>
        <v>34.999999999999396</v>
      </c>
      <c r="E421">
        <f>VLOOKUP(C421,'Yield Curve Table'!N421:O4421,2,TRUE)</f>
        <v>2.4718485935412411</v>
      </c>
      <c r="F421">
        <f>IF(B421="","",MATCH(E421,'Yield Curve Table'!O:O,0))</f>
        <v>2802</v>
      </c>
      <c r="G421" cm="1">
        <f t="array" ref="G421">IF(B421="","",INDEX('Yield Curve Table'!N:N,F421+1))</f>
        <v>35.012499999999399</v>
      </c>
      <c r="H421" cm="1">
        <f t="array" ref="H421">IF(B421="","",INDEX('Yield Curve Table'!O:O,'Interest Rate Calculation'!F421+1))</f>
        <v>2.4719179383018419</v>
      </c>
      <c r="I421">
        <f t="shared" si="43"/>
        <v>2.4718485935412411</v>
      </c>
      <c r="J421">
        <f t="shared" si="44"/>
        <v>2</v>
      </c>
      <c r="K421">
        <f t="shared" si="42"/>
        <v>3.9657928018810447</v>
      </c>
      <c r="L421">
        <f t="shared" si="45"/>
        <v>3.5923067497960939</v>
      </c>
      <c r="M421">
        <f t="shared" si="47"/>
        <v>0.73461884854741921</v>
      </c>
    </row>
    <row r="422" spans="2:13" x14ac:dyDescent="0.25">
      <c r="B422">
        <f t="shared" si="48"/>
        <v>421</v>
      </c>
      <c r="C422">
        <f t="shared" si="46"/>
        <v>35.083333333333336</v>
      </c>
      <c r="D422">
        <f>IF(B422="","",VLOOKUP(C422,'Yield Curve Table'!N422:O4422,1,TRUE))</f>
        <v>35.074999999999413</v>
      </c>
      <c r="E422">
        <f>VLOOKUP(C422,'Yield Curve Table'!N422:O4422,2,TRUE)</f>
        <v>2.4722642911669683</v>
      </c>
      <c r="F422">
        <f>IF(B422="","",MATCH(E422,'Yield Curve Table'!O:O,0))</f>
        <v>2808</v>
      </c>
      <c r="G422" cm="1">
        <f t="array" ref="G422">IF(B422="","",INDEX('Yield Curve Table'!N:N,F422+1))</f>
        <v>35.087499999999416</v>
      </c>
      <c r="H422" cm="1">
        <f t="array" ref="H422">IF(B422="","",INDEX('Yield Curve Table'!O:O,'Interest Rate Calculation'!F422+1))</f>
        <v>2.4723334876758067</v>
      </c>
      <c r="I422">
        <f t="shared" si="43"/>
        <v>2.4722643088469747</v>
      </c>
      <c r="J422">
        <f t="shared" si="44"/>
        <v>2</v>
      </c>
      <c r="K422">
        <f t="shared" si="42"/>
        <v>3.9746962551830274</v>
      </c>
      <c r="L422">
        <f t="shared" si="45"/>
        <v>3.6053484017087478</v>
      </c>
      <c r="M422">
        <f t="shared" si="47"/>
        <v>0.73847108292537378</v>
      </c>
    </row>
    <row r="423" spans="2:13" x14ac:dyDescent="0.25">
      <c r="B423">
        <f t="shared" si="48"/>
        <v>422</v>
      </c>
      <c r="C423">
        <f t="shared" si="46"/>
        <v>35.166666666666664</v>
      </c>
      <c r="D423">
        <f>IF(B423="","",VLOOKUP(C423,'Yield Curve Table'!N423:O4423,1,TRUE))</f>
        <v>35.162499999999433</v>
      </c>
      <c r="E423">
        <f>VLOOKUP(C423,'Yield Curve Table'!N423:O4423,2,TRUE)</f>
        <v>2.4727481497550592</v>
      </c>
      <c r="F423">
        <f>IF(B423="","",MATCH(E423,'Yield Curve Table'!O:O,0))</f>
        <v>2815</v>
      </c>
      <c r="G423" cm="1">
        <f t="array" ref="G423">IF(B423="","",INDEX('Yield Curve Table'!N:N,F423+1))</f>
        <v>35.174999999999436</v>
      </c>
      <c r="H423" cm="1">
        <f t="array" ref="H423">IF(B423="","",INDEX('Yield Curve Table'!O:O,'Interest Rate Calculation'!F423+1))</f>
        <v>2.4728171741026848</v>
      </c>
      <c r="I423">
        <f t="shared" si="43"/>
        <v>2.4727481585496047</v>
      </c>
      <c r="J423">
        <f t="shared" si="44"/>
        <v>2</v>
      </c>
      <c r="K423">
        <f t="shared" si="42"/>
        <v>3.9835997084850101</v>
      </c>
      <c r="L423">
        <f t="shared" si="45"/>
        <v>3.6184772505839535</v>
      </c>
      <c r="M423">
        <f t="shared" si="47"/>
        <v>0.74350986872218083</v>
      </c>
    </row>
    <row r="424" spans="2:13" x14ac:dyDescent="0.25">
      <c r="B424">
        <f t="shared" si="48"/>
        <v>423</v>
      </c>
      <c r="C424">
        <f t="shared" si="46"/>
        <v>35.25</v>
      </c>
      <c r="D424">
        <f>IF(B424="","",VLOOKUP(C424,'Yield Curve Table'!N424:O4424,1,TRUE))</f>
        <v>35.249999999999453</v>
      </c>
      <c r="E424">
        <f>VLOOKUP(C424,'Yield Curve Table'!N424:O4424,2,TRUE)</f>
        <v>2.4732308057819545</v>
      </c>
      <c r="F424">
        <f>IF(B424="","",MATCH(E424,'Yield Curve Table'!O:O,0))</f>
        <v>2822</v>
      </c>
      <c r="G424" cm="1">
        <f t="array" ref="G424">IF(B424="","",INDEX('Yield Curve Table'!N:N,F424+1))</f>
        <v>35.262499999999456</v>
      </c>
      <c r="H424" cm="1">
        <f t="array" ref="H424">IF(B424="","",INDEX('Yield Curve Table'!O:O,'Interest Rate Calculation'!F424+1))</f>
        <v>2.473299658822917</v>
      </c>
      <c r="I424">
        <f t="shared" si="43"/>
        <v>2.4732308057819545</v>
      </c>
      <c r="J424">
        <f t="shared" si="44"/>
        <v>2</v>
      </c>
      <c r="K424">
        <f t="shared" si="42"/>
        <v>3.9925031617869928</v>
      </c>
      <c r="L424">
        <f t="shared" si="45"/>
        <v>3.6316759772357963</v>
      </c>
      <c r="M424">
        <f t="shared" si="47"/>
        <v>0.74797506632859889</v>
      </c>
    </row>
    <row r="425" spans="2:13" x14ac:dyDescent="0.25">
      <c r="B425">
        <f t="shared" si="48"/>
        <v>424</v>
      </c>
      <c r="C425">
        <f t="shared" si="46"/>
        <v>35.333333333333336</v>
      </c>
      <c r="D425">
        <f>IF(B425="","",VLOOKUP(C425,'Yield Curve Table'!N425:O4425,1,TRUE))</f>
        <v>35.32499999999947</v>
      </c>
      <c r="E425">
        <f>VLOOKUP(C425,'Yield Curve Table'!N425:O4425,2,TRUE)</f>
        <v>2.4736435583284058</v>
      </c>
      <c r="F425">
        <f>IF(B425="","",MATCH(E425,'Yield Curve Table'!O:O,0))</f>
        <v>2828</v>
      </c>
      <c r="G425" cm="1">
        <f t="array" ref="G425">IF(B425="","",INDEX('Yield Curve Table'!N:N,F425+1))</f>
        <v>35.337499999999473</v>
      </c>
      <c r="H425" cm="1">
        <f t="array" ref="H425">IF(B425="","",INDEX('Yield Curve Table'!O:O,'Interest Rate Calculation'!F425+1))</f>
        <v>2.4737122652104246</v>
      </c>
      <c r="I425">
        <f t="shared" si="43"/>
        <v>2.4736435757505046</v>
      </c>
      <c r="J425">
        <f t="shared" si="44"/>
        <v>2</v>
      </c>
      <c r="K425">
        <f t="shared" si="42"/>
        <v>4.0014066150889755</v>
      </c>
      <c r="L425">
        <f t="shared" si="45"/>
        <v>3.6449285725766654</v>
      </c>
      <c r="M425">
        <f t="shared" si="47"/>
        <v>0.75190627212329275</v>
      </c>
    </row>
    <row r="426" spans="2:13" x14ac:dyDescent="0.25">
      <c r="B426">
        <f t="shared" si="48"/>
        <v>425</v>
      </c>
      <c r="C426">
        <f t="shared" si="46"/>
        <v>35.416666666666664</v>
      </c>
      <c r="D426">
        <f>IF(B426="","",VLOOKUP(C426,'Yield Curve Table'!N426:O4426,1,TRUE))</f>
        <v>35.41249999999949</v>
      </c>
      <c r="E426">
        <f>VLOOKUP(C426,'Yield Curve Table'!N426:O4426,2,TRUE)</f>
        <v>2.4741239968134159</v>
      </c>
      <c r="F426">
        <f>IF(B426="","",MATCH(E426,'Yield Curve Table'!O:O,0))</f>
        <v>2835</v>
      </c>
      <c r="G426" cm="1">
        <f t="array" ref="G426">IF(B426="","",INDEX('Yield Curve Table'!N:N,F426+1))</f>
        <v>35.424999999999493</v>
      </c>
      <c r="H426" cm="1">
        <f t="array" ref="H426">IF(B426="","",INDEX('Yield Curve Table'!O:O,'Interest Rate Calculation'!F426+1))</f>
        <v>2.474192533959001</v>
      </c>
      <c r="I426">
        <f t="shared" si="43"/>
        <v>2.4741240054799971</v>
      </c>
      <c r="J426">
        <f t="shared" si="44"/>
        <v>2</v>
      </c>
      <c r="K426">
        <f t="shared" si="42"/>
        <v>4.0103100683909574</v>
      </c>
      <c r="L426">
        <f t="shared" si="45"/>
        <v>3.6582674289738626</v>
      </c>
      <c r="M426">
        <f t="shared" si="47"/>
        <v>0.75696473163351374</v>
      </c>
    </row>
    <row r="427" spans="2:13" x14ac:dyDescent="0.25">
      <c r="B427">
        <f t="shared" si="48"/>
        <v>426</v>
      </c>
      <c r="C427">
        <f t="shared" si="46"/>
        <v>35.5</v>
      </c>
      <c r="D427">
        <f>IF(B427="","",VLOOKUP(C427,'Yield Curve Table'!N427:O4427,1,TRUE))</f>
        <v>35.49999999999951</v>
      </c>
      <c r="E427">
        <f>VLOOKUP(C427,'Yield Curve Table'!N427:O4427,2,TRUE)</f>
        <v>2.4746032496566794</v>
      </c>
      <c r="F427">
        <f>IF(B427="","",MATCH(E427,'Yield Curve Table'!O:O,0))</f>
        <v>2842</v>
      </c>
      <c r="G427" cm="1">
        <f t="array" ref="G427">IF(B427="","",INDEX('Yield Curve Table'!N:N,F427+1))</f>
        <v>35.512499999999513</v>
      </c>
      <c r="H427" cm="1">
        <f t="array" ref="H427">IF(B427="","",INDEX('Yield Curve Table'!O:O,'Interest Rate Calculation'!F427+1))</f>
        <v>2.4746716179024131</v>
      </c>
      <c r="I427">
        <f t="shared" si="43"/>
        <v>2.4746032496566794</v>
      </c>
      <c r="J427">
        <f t="shared" si="44"/>
        <v>2</v>
      </c>
      <c r="K427">
        <f t="shared" si="42"/>
        <v>4.0192135216929401</v>
      </c>
      <c r="L427">
        <f t="shared" si="45"/>
        <v>3.6716762104847813</v>
      </c>
      <c r="M427">
        <f t="shared" si="47"/>
        <v>0.76147921372882177</v>
      </c>
    </row>
    <row r="428" spans="2:13" x14ac:dyDescent="0.25">
      <c r="B428">
        <f t="shared" si="48"/>
        <v>427</v>
      </c>
      <c r="C428">
        <f t="shared" si="46"/>
        <v>35.583333333333336</v>
      </c>
      <c r="D428">
        <f>IF(B428="","",VLOOKUP(C428,'Yield Curve Table'!N428:O4428,1,TRUE))</f>
        <v>35.574999999999527</v>
      </c>
      <c r="E428">
        <f>VLOOKUP(C428,'Yield Curve Table'!N428:O4428,2,TRUE)</f>
        <v>2.4750130985601206</v>
      </c>
      <c r="F428">
        <f>IF(B428="","",MATCH(E428,'Yield Curve Table'!O:O,0))</f>
        <v>2848</v>
      </c>
      <c r="G428" cm="1">
        <f t="array" ref="G428">IF(B428="","",INDEX('Yield Curve Table'!N:N,F428+1))</f>
        <v>35.58749999999953</v>
      </c>
      <c r="H428" cm="1">
        <f t="array" ref="H428">IF(B428="","",INDEX('Yield Curve Table'!O:O,'Interest Rate Calculation'!F428+1))</f>
        <v>2.4750813226957247</v>
      </c>
      <c r="I428">
        <f t="shared" si="43"/>
        <v>2.4750131157299111</v>
      </c>
      <c r="J428">
        <f t="shared" si="44"/>
        <v>2</v>
      </c>
      <c r="K428">
        <f t="shared" si="42"/>
        <v>4.0281169749949228</v>
      </c>
      <c r="L428">
        <f t="shared" si="45"/>
        <v>3.685139872740566</v>
      </c>
      <c r="M428">
        <f t="shared" si="47"/>
        <v>0.76548929341495597</v>
      </c>
    </row>
    <row r="429" spans="2:13" x14ac:dyDescent="0.25">
      <c r="B429">
        <f t="shared" si="48"/>
        <v>428</v>
      </c>
      <c r="C429">
        <f t="shared" si="46"/>
        <v>35.666666666666664</v>
      </c>
      <c r="D429">
        <f>IF(B429="","",VLOOKUP(C429,'Yield Curve Table'!N429:O4429,1,TRUE))</f>
        <v>35.662499999999547</v>
      </c>
      <c r="E429">
        <f>VLOOKUP(C429,'Yield Curve Table'!N429:O4429,2,TRUE)</f>
        <v>2.4754901649519914</v>
      </c>
      <c r="F429">
        <f>IF(B429="","",MATCH(E429,'Yield Curve Table'!O:O,0))</f>
        <v>2855</v>
      </c>
      <c r="G429" cm="1">
        <f t="array" ref="G429">IF(B429="","",INDEX('Yield Curve Table'!N:N,F429+1))</f>
        <v>35.67499999999955</v>
      </c>
      <c r="H429" cm="1">
        <f t="array" ref="H429">IF(B429="","",INDEX('Yield Curve Table'!O:O,'Interest Rate Calculation'!F429+1))</f>
        <v>2.4755582217250729</v>
      </c>
      <c r="I429">
        <f t="shared" si="43"/>
        <v>2.475490173493379</v>
      </c>
      <c r="J429">
        <f t="shared" si="44"/>
        <v>2</v>
      </c>
      <c r="K429">
        <f t="shared" si="42"/>
        <v>4.0370204282969055</v>
      </c>
      <c r="L429">
        <f t="shared" si="45"/>
        <v>3.6986888730894751</v>
      </c>
      <c r="M429">
        <f t="shared" si="47"/>
        <v>0.77056735291909373</v>
      </c>
    </row>
    <row r="430" spans="2:13" x14ac:dyDescent="0.25">
      <c r="B430">
        <f t="shared" si="48"/>
        <v>429</v>
      </c>
      <c r="C430">
        <f t="shared" si="46"/>
        <v>35.75</v>
      </c>
      <c r="D430">
        <f>IF(B430="","",VLOOKUP(C430,'Yield Curve Table'!N430:O4430,1,TRUE))</f>
        <v>35.749999999999567</v>
      </c>
      <c r="E430">
        <f>VLOOKUP(C430,'Yield Curve Table'!N430:O4430,2,TRUE)</f>
        <v>2.475966062266989</v>
      </c>
      <c r="F430">
        <f>IF(B430="","",MATCH(E430,'Yield Curve Table'!O:O,0))</f>
        <v>2862</v>
      </c>
      <c r="G430" cm="1">
        <f t="array" ref="G430">IF(B430="","",INDEX('Yield Curve Table'!N:N,F430+1))</f>
        <v>35.762499999999569</v>
      </c>
      <c r="H430" cm="1">
        <f t="array" ref="H430">IF(B430="","",INDEX('Yield Curve Table'!O:O,'Interest Rate Calculation'!F430+1))</f>
        <v>2.4760339524966613</v>
      </c>
      <c r="I430">
        <f t="shared" si="43"/>
        <v>2.475966062266989</v>
      </c>
      <c r="J430">
        <f t="shared" si="44"/>
        <v>2</v>
      </c>
      <c r="K430">
        <f t="shared" si="42"/>
        <v>4.0459238815988883</v>
      </c>
      <c r="L430">
        <f t="shared" si="45"/>
        <v>3.7123078449908595</v>
      </c>
      <c r="M430">
        <f t="shared" si="47"/>
        <v>0.77513103320714372</v>
      </c>
    </row>
    <row r="431" spans="2:13" x14ac:dyDescent="0.25">
      <c r="B431">
        <f t="shared" si="48"/>
        <v>430</v>
      </c>
      <c r="C431">
        <f t="shared" si="46"/>
        <v>35.833333333333336</v>
      </c>
      <c r="D431">
        <f>IF(B431="","",VLOOKUP(C431,'Yield Curve Table'!N431:O4431,1,TRUE))</f>
        <v>35.824999999999584</v>
      </c>
      <c r="E431">
        <f>VLOOKUP(C431,'Yield Curve Table'!N431:O4431,2,TRUE)</f>
        <v>2.4763730480953026</v>
      </c>
      <c r="F431">
        <f>IF(B431="","",MATCH(E431,'Yield Curve Table'!O:O,0))</f>
        <v>2868</v>
      </c>
      <c r="G431" cm="1">
        <f t="array" ref="G431">IF(B431="","",INDEX('Yield Curve Table'!N:N,F431+1))</f>
        <v>35.837499999999586</v>
      </c>
      <c r="H431" cm="1">
        <f t="array" ref="H431">IF(B431="","",INDEX('Yield Curve Table'!O:O,'Interest Rate Calculation'!F431+1))</f>
        <v>2.4764407962208805</v>
      </c>
      <c r="I431">
        <f t="shared" si="43"/>
        <v>2.4763730650182234</v>
      </c>
      <c r="J431">
        <f t="shared" si="44"/>
        <v>2</v>
      </c>
      <c r="K431">
        <f t="shared" si="42"/>
        <v>4.054827334900871</v>
      </c>
      <c r="L431">
        <f t="shared" si="45"/>
        <v>3.7259826953419859</v>
      </c>
      <c r="M431">
        <f t="shared" si="47"/>
        <v>0.77921988741360693</v>
      </c>
    </row>
    <row r="432" spans="2:13" x14ac:dyDescent="0.25">
      <c r="B432">
        <f t="shared" si="48"/>
        <v>431</v>
      </c>
      <c r="C432">
        <f t="shared" si="46"/>
        <v>35.916666666666664</v>
      </c>
      <c r="D432">
        <f>IF(B432="","",VLOOKUP(C432,'Yield Curve Table'!N432:O4432,1,TRUE))</f>
        <v>35.912499999999604</v>
      </c>
      <c r="E432">
        <f>VLOOKUP(C432,'Yield Curve Table'!N432:O4432,2,TRUE)</f>
        <v>2.4768467894001081</v>
      </c>
      <c r="F432">
        <f>IF(B432="","",MATCH(E432,'Yield Curve Table'!O:O,0))</f>
        <v>2875</v>
      </c>
      <c r="G432" cm="1">
        <f t="array" ref="G432">IF(B432="","",INDEX('Yield Curve Table'!N:N,F432+1))</f>
        <v>35.924999999999606</v>
      </c>
      <c r="H432" cm="1">
        <f t="array" ref="H432">IF(B432="","",INDEX('Yield Curve Table'!O:O,'Interest Rate Calculation'!F432+1))</f>
        <v>2.4769143724876184</v>
      </c>
      <c r="I432">
        <f t="shared" si="43"/>
        <v>2.4768467978189945</v>
      </c>
      <c r="J432">
        <f t="shared" si="44"/>
        <v>2</v>
      </c>
      <c r="K432">
        <f t="shared" si="42"/>
        <v>4.0637307882028537</v>
      </c>
      <c r="L432">
        <f t="shared" si="45"/>
        <v>3.7397419734994823</v>
      </c>
      <c r="M432">
        <f t="shared" si="47"/>
        <v>0.7843174721454016</v>
      </c>
    </row>
    <row r="433" spans="2:13" x14ac:dyDescent="0.25">
      <c r="B433">
        <f t="shared" si="48"/>
        <v>432</v>
      </c>
      <c r="C433">
        <f t="shared" si="46"/>
        <v>36</v>
      </c>
      <c r="D433">
        <f>IF(B433="","",VLOOKUP(C433,'Yield Curve Table'!N433:O4433,1,TRUE))</f>
        <v>35.999999999999623</v>
      </c>
      <c r="E433">
        <f>VLOOKUP(C433,'Yield Curve Table'!N433:O4433,2,TRUE)</f>
        <v>2.4773193778481746</v>
      </c>
      <c r="F433">
        <f>IF(B433="","",MATCH(E433,'Yield Curve Table'!O:O,0))</f>
        <v>2882</v>
      </c>
      <c r="G433" cm="1">
        <f t="array" ref="G433">IF(B433="","",INDEX('Yield Curve Table'!N:N,F433+1))</f>
        <v>36.012499999999626</v>
      </c>
      <c r="H433" cm="1">
        <f t="array" ref="H433">IF(B433="","",INDEX('Yield Curve Table'!O:O,'Interest Rate Calculation'!F433+1))</f>
        <v>2.4773867966997458</v>
      </c>
      <c r="I433">
        <f t="shared" si="43"/>
        <v>2.4773193778481746</v>
      </c>
      <c r="J433">
        <f t="shared" si="44"/>
        <v>2</v>
      </c>
      <c r="K433">
        <f t="shared" si="42"/>
        <v>4.0726342415048364</v>
      </c>
      <c r="L433">
        <f t="shared" si="45"/>
        <v>3.7535712687735043</v>
      </c>
      <c r="M433">
        <f t="shared" si="47"/>
        <v>0.78893026289124091</v>
      </c>
    </row>
    <row r="434" spans="2:13" x14ac:dyDescent="0.25">
      <c r="B434">
        <f t="shared" si="48"/>
        <v>433</v>
      </c>
      <c r="C434">
        <f t="shared" si="46"/>
        <v>36.083333333333336</v>
      </c>
      <c r="D434">
        <f>IF(B434="","",VLOOKUP(C434,'Yield Curve Table'!N434:O4434,1,TRUE))</f>
        <v>36.07499999999964</v>
      </c>
      <c r="E434">
        <f>VLOOKUP(C434,'Yield Curve Table'!N434:O4434,2,TRUE)</f>
        <v>2.4777235403249573</v>
      </c>
      <c r="F434">
        <f>IF(B434="","",MATCH(E434,'Yield Curve Table'!O:O,0))</f>
        <v>2888</v>
      </c>
      <c r="G434" cm="1">
        <f t="array" ref="G434">IF(B434="","",INDEX('Yield Curve Table'!N:N,F434+1))</f>
        <v>36.087499999999643</v>
      </c>
      <c r="H434" cm="1">
        <f t="array" ref="H434">IF(B434="","",INDEX('Yield Curve Table'!O:O,'Interest Rate Calculation'!F434+1))</f>
        <v>2.4777908190368723</v>
      </c>
      <c r="I434">
        <f t="shared" si="43"/>
        <v>2.4777235570062923</v>
      </c>
      <c r="J434">
        <f t="shared" si="44"/>
        <v>2</v>
      </c>
      <c r="K434">
        <f t="shared" si="42"/>
        <v>4.0815376948068183</v>
      </c>
      <c r="L434">
        <f t="shared" si="45"/>
        <v>3.7674574261542153</v>
      </c>
      <c r="M434">
        <f t="shared" si="47"/>
        <v>0.79309779041156769</v>
      </c>
    </row>
    <row r="435" spans="2:13" x14ac:dyDescent="0.25">
      <c r="B435">
        <f t="shared" si="48"/>
        <v>434</v>
      </c>
      <c r="C435">
        <f t="shared" si="46"/>
        <v>36.166666666666664</v>
      </c>
      <c r="D435">
        <f>IF(B435="","",VLOOKUP(C435,'Yield Curve Table'!N435:O4435,1,TRUE))</f>
        <v>36.16249999999966</v>
      </c>
      <c r="E435">
        <f>VLOOKUP(C435,'Yield Curve Table'!N435:O4435,2,TRUE)</f>
        <v>2.4781940025726961</v>
      </c>
      <c r="F435">
        <f>IF(B435="","",MATCH(E435,'Yield Curve Table'!O:O,0))</f>
        <v>2895</v>
      </c>
      <c r="G435" cm="1">
        <f t="array" ref="G435">IF(B435="","",INDEX('Yield Curve Table'!N:N,F435+1))</f>
        <v>36.174999999999663</v>
      </c>
      <c r="H435" cm="1">
        <f t="array" ref="H435">IF(B435="","",INDEX('Yield Curve Table'!O:O,'Interest Rate Calculation'!F435+1))</f>
        <v>2.478261118522906</v>
      </c>
      <c r="I435">
        <f t="shared" si="43"/>
        <v>2.4781940108716962</v>
      </c>
      <c r="J435">
        <f t="shared" si="44"/>
        <v>2</v>
      </c>
      <c r="K435">
        <f t="shared" si="42"/>
        <v>4.090441148108801</v>
      </c>
      <c r="L435">
        <f t="shared" si="45"/>
        <v>3.7814271134716892</v>
      </c>
      <c r="M435">
        <f t="shared" si="47"/>
        <v>0.79821482456952086</v>
      </c>
    </row>
    <row r="436" spans="2:13" x14ac:dyDescent="0.25">
      <c r="B436">
        <f t="shared" si="48"/>
        <v>435</v>
      </c>
      <c r="C436">
        <f t="shared" si="46"/>
        <v>36.25</v>
      </c>
      <c r="D436">
        <f>IF(B436="","",VLOOKUP(C436,'Yield Curve Table'!N436:O4436,1,TRUE))</f>
        <v>36.24999999999968</v>
      </c>
      <c r="E436">
        <f>VLOOKUP(C436,'Yield Curve Table'!N436:O4436,2,TRUE)</f>
        <v>2.478663327848591</v>
      </c>
      <c r="F436">
        <f>IF(B436="","",MATCH(E436,'Yield Curve Table'!O:O,0))</f>
        <v>2902</v>
      </c>
      <c r="G436" cm="1">
        <f t="array" ref="G436">IF(B436="","",INDEX('Yield Curve Table'!N:N,F436+1))</f>
        <v>36.262499999999683</v>
      </c>
      <c r="H436" cm="1">
        <f t="array" ref="H436">IF(B436="","",INDEX('Yield Curve Table'!O:O,'Interest Rate Calculation'!F436+1))</f>
        <v>2.478730281822707</v>
      </c>
      <c r="I436">
        <f t="shared" si="43"/>
        <v>2.478663327848591</v>
      </c>
      <c r="J436">
        <f t="shared" si="44"/>
        <v>2</v>
      </c>
      <c r="K436">
        <f t="shared" si="42"/>
        <v>4.0993446014107837</v>
      </c>
      <c r="L436">
        <f t="shared" si="45"/>
        <v>3.7954668626178729</v>
      </c>
      <c r="M436">
        <f t="shared" si="47"/>
        <v>0.80287663660862929</v>
      </c>
    </row>
    <row r="437" spans="2:13" x14ac:dyDescent="0.25">
      <c r="B437">
        <f t="shared" si="48"/>
        <v>436</v>
      </c>
      <c r="C437">
        <f t="shared" si="46"/>
        <v>36.333333333333336</v>
      </c>
      <c r="D437">
        <f>IF(B437="","",VLOOKUP(C437,'Yield Curve Table'!N437:O4437,1,TRUE))</f>
        <v>36.324999999999697</v>
      </c>
      <c r="E437">
        <f>VLOOKUP(C437,'Yield Curve Table'!N437:O4437,2,TRUE)</f>
        <v>2.479064705876421</v>
      </c>
      <c r="F437">
        <f>IF(B437="","",MATCH(E437,'Yield Curve Table'!O:O,0))</f>
        <v>2908</v>
      </c>
      <c r="G437" cm="1">
        <f t="array" ref="G437">IF(B437="","",INDEX('Yield Curve Table'!N:N,F437+1))</f>
        <v>36.3374999999997</v>
      </c>
      <c r="H437" cm="1">
        <f t="array" ref="H437">IF(B437="","",INDEX('Yield Curve Table'!O:O,'Interest Rate Calculation'!F437+1))</f>
        <v>2.4791315216348644</v>
      </c>
      <c r="I437">
        <f t="shared" si="43"/>
        <v>2.4790647223213034</v>
      </c>
      <c r="J437">
        <f t="shared" si="44"/>
        <v>2</v>
      </c>
      <c r="K437">
        <f t="shared" si="42"/>
        <v>4.1082480547127664</v>
      </c>
      <c r="L437">
        <f t="shared" si="45"/>
        <v>3.8095644437743315</v>
      </c>
      <c r="M437">
        <f t="shared" si="47"/>
        <v>0.80712273442058446</v>
      </c>
    </row>
    <row r="438" spans="2:13" x14ac:dyDescent="0.25">
      <c r="B438">
        <f t="shared" si="48"/>
        <v>437</v>
      </c>
      <c r="C438">
        <f t="shared" si="46"/>
        <v>36.416666666666664</v>
      </c>
      <c r="D438">
        <f>IF(B438="","",VLOOKUP(C438,'Yield Curve Table'!N438:O4438,1,TRUE))</f>
        <v>36.412499999999717</v>
      </c>
      <c r="E438">
        <f>VLOOKUP(C438,'Yield Curve Table'!N438:O4438,2,TRUE)</f>
        <v>2.479531934147853</v>
      </c>
      <c r="F438">
        <f>IF(B438="","",MATCH(E438,'Yield Curve Table'!O:O,0))</f>
        <v>2915</v>
      </c>
      <c r="G438" cm="1">
        <f t="array" ref="G438">IF(B438="","",INDEX('Yield Curve Table'!N:N,F438+1))</f>
        <v>36.42499999999972</v>
      </c>
      <c r="H438" cm="1">
        <f t="array" ref="H438">IF(B438="","",INDEX('Yield Curve Table'!O:O,'Interest Rate Calculation'!F438+1))</f>
        <v>2.4795985893741808</v>
      </c>
      <c r="I438">
        <f t="shared" si="43"/>
        <v>2.4795319423295079</v>
      </c>
      <c r="J438">
        <f t="shared" si="44"/>
        <v>2</v>
      </c>
      <c r="K438">
        <f t="shared" si="42"/>
        <v>4.1171515080147483</v>
      </c>
      <c r="L438">
        <f t="shared" si="45"/>
        <v>3.8237446691628092</v>
      </c>
      <c r="M438">
        <f t="shared" si="47"/>
        <v>0.81225914117544207</v>
      </c>
    </row>
    <row r="439" spans="2:13" x14ac:dyDescent="0.25">
      <c r="B439">
        <f t="shared" si="48"/>
        <v>438</v>
      </c>
      <c r="C439">
        <f t="shared" si="46"/>
        <v>36.5</v>
      </c>
      <c r="D439">
        <f>IF(B439="","",VLOOKUP(C439,'Yield Curve Table'!N439:O4439,1,TRUE))</f>
        <v>36.499999999999737</v>
      </c>
      <c r="E439">
        <f>VLOOKUP(C439,'Yield Curve Table'!N439:O4439,2,TRUE)</f>
        <v>2.479998041006275</v>
      </c>
      <c r="F439">
        <f>IF(B439="","",MATCH(E439,'Yield Curve Table'!O:O,0))</f>
        <v>2922</v>
      </c>
      <c r="G439" cm="1">
        <f t="array" ref="G439">IF(B439="","",INDEX('Yield Curve Table'!N:N,F439+1))</f>
        <v>36.51249999999974</v>
      </c>
      <c r="H439" cm="1">
        <f t="array" ref="H439">IF(B439="","",INDEX('Yield Curve Table'!O:O,'Interest Rate Calculation'!F439+1))</f>
        <v>2.4800645364700302</v>
      </c>
      <c r="I439">
        <f t="shared" si="43"/>
        <v>2.479998041006275</v>
      </c>
      <c r="J439">
        <f t="shared" si="44"/>
        <v>2</v>
      </c>
      <c r="K439">
        <f t="shared" si="42"/>
        <v>4.126054961316731</v>
      </c>
      <c r="L439">
        <f t="shared" si="45"/>
        <v>3.837995000262401</v>
      </c>
      <c r="M439">
        <f t="shared" si="47"/>
        <v>0.81696988393136216</v>
      </c>
    </row>
    <row r="440" spans="2:13" x14ac:dyDescent="0.25">
      <c r="B440">
        <f t="shared" si="48"/>
        <v>439</v>
      </c>
      <c r="C440">
        <f t="shared" si="46"/>
        <v>36.583333333333336</v>
      </c>
      <c r="D440">
        <f>IF(B440="","",VLOOKUP(C440,'Yield Curve Table'!N440:O4440,1,TRUE))</f>
        <v>36.574999999999754</v>
      </c>
      <c r="E440">
        <f>VLOOKUP(C440,'Yield Curve Table'!N440:O4440,2,TRUE)</f>
        <v>2.4803966726891806</v>
      </c>
      <c r="F440">
        <f>IF(B440="","",MATCH(E440,'Yield Curve Table'!O:O,0))</f>
        <v>2928</v>
      </c>
      <c r="G440" cm="1">
        <f t="array" ref="G440">IF(B440="","",INDEX('Yield Curve Table'!N:N,F440+1))</f>
        <v>36.587499999999757</v>
      </c>
      <c r="H440" cm="1">
        <f t="array" ref="H440">IF(B440="","",INDEX('Yield Curve Table'!O:O,'Interest Rate Calculation'!F440+1))</f>
        <v>2.4804630318218952</v>
      </c>
      <c r="I440">
        <f t="shared" si="43"/>
        <v>2.4803966889026001</v>
      </c>
      <c r="J440">
        <f t="shared" si="44"/>
        <v>2</v>
      </c>
      <c r="K440">
        <f t="shared" si="42"/>
        <v>4.1349584146187137</v>
      </c>
      <c r="L440">
        <f t="shared" si="45"/>
        <v>3.8523041198088772</v>
      </c>
      <c r="M440">
        <f t="shared" si="47"/>
        <v>0.8212944472005379</v>
      </c>
    </row>
    <row r="441" spans="2:13" x14ac:dyDescent="0.25">
      <c r="B441">
        <f t="shared" si="48"/>
        <v>440</v>
      </c>
      <c r="C441">
        <f t="shared" si="46"/>
        <v>36.666666666666664</v>
      </c>
      <c r="D441">
        <f>IF(B441="","",VLOOKUP(C441,'Yield Curve Table'!N441:O4441,1,TRUE))</f>
        <v>36.662499999999774</v>
      </c>
      <c r="E441">
        <f>VLOOKUP(C441,'Yield Curve Table'!N441:O4441,2,TRUE)</f>
        <v>2.480860711141752</v>
      </c>
      <c r="F441">
        <f>IF(B441="","",MATCH(E441,'Yield Curve Table'!O:O,0))</f>
        <v>2935</v>
      </c>
      <c r="G441" cm="1">
        <f t="array" ref="G441">IF(B441="","",INDEX('Yield Curve Table'!N:N,F441+1))</f>
        <v>36.674999999999777</v>
      </c>
      <c r="H441" cm="1">
        <f t="array" ref="H441">IF(B441="","",INDEX('Yield Curve Table'!O:O,'Interest Rate Calculation'!F441+1))</f>
        <v>2.4809269119264394</v>
      </c>
      <c r="I441">
        <f t="shared" si="43"/>
        <v>2.4808607192085321</v>
      </c>
      <c r="J441">
        <f t="shared" si="44"/>
        <v>2</v>
      </c>
      <c r="K441">
        <f t="shared" si="42"/>
        <v>4.1438618679206964</v>
      </c>
      <c r="L441">
        <f t="shared" si="45"/>
        <v>3.8666950098020023</v>
      </c>
      <c r="M441">
        <f t="shared" si="47"/>
        <v>0.82645014871707279</v>
      </c>
    </row>
    <row r="442" spans="2:13" x14ac:dyDescent="0.25">
      <c r="B442">
        <f t="shared" si="48"/>
        <v>441</v>
      </c>
      <c r="C442">
        <f t="shared" si="46"/>
        <v>36.75</v>
      </c>
      <c r="D442">
        <f>IF(B442="","",VLOOKUP(C442,'Yield Curve Table'!N442:O4442,1,TRUE))</f>
        <v>36.749999999999794</v>
      </c>
      <c r="E442">
        <f>VLOOKUP(C442,'Yield Curve Table'!N442:O4442,2,TRUE)</f>
        <v>2.4813236434229466</v>
      </c>
      <c r="F442">
        <f>IF(B442="","",MATCH(E442,'Yield Curve Table'!O:O,0))</f>
        <v>2942</v>
      </c>
      <c r="G442" cm="1">
        <f t="array" ref="G442">IF(B442="","",INDEX('Yield Curve Table'!N:N,F442+1))</f>
        <v>36.762499999999797</v>
      </c>
      <c r="H442" cm="1">
        <f t="array" ref="H442">IF(B442="","",INDEX('Yield Curve Table'!O:O,'Interest Rate Calculation'!F442+1))</f>
        <v>2.4813896866135172</v>
      </c>
      <c r="I442">
        <f t="shared" si="43"/>
        <v>2.4813236434229466</v>
      </c>
      <c r="J442">
        <f t="shared" si="44"/>
        <v>2</v>
      </c>
      <c r="K442">
        <f t="shared" si="42"/>
        <v>4.1527653212226792</v>
      </c>
      <c r="L442">
        <f t="shared" si="45"/>
        <v>3.8811560485802228</v>
      </c>
      <c r="M442">
        <f t="shared" si="47"/>
        <v>0.83120973020391897</v>
      </c>
    </row>
    <row r="443" spans="2:13" x14ac:dyDescent="0.25">
      <c r="B443">
        <f t="shared" si="48"/>
        <v>442</v>
      </c>
      <c r="C443">
        <f t="shared" si="46"/>
        <v>36.833333333333336</v>
      </c>
      <c r="D443">
        <f>IF(B443="","",VLOOKUP(C443,'Yield Curve Table'!N443:O4443,1,TRUE))</f>
        <v>36.824999999999811</v>
      </c>
      <c r="E443">
        <f>VLOOKUP(C443,'Yield Curve Table'!N443:O4443,2,TRUE)</f>
        <v>2.4817195660881155</v>
      </c>
      <c r="F443">
        <f>IF(B443="","",MATCH(E443,'Yield Curve Table'!O:O,0))</f>
        <v>2948</v>
      </c>
      <c r="G443" cm="1">
        <f t="array" ref="G443">IF(B443="","",INDEX('Yield Curve Table'!N:N,F443+1))</f>
        <v>36.837499999999814</v>
      </c>
      <c r="H443" cm="1">
        <f t="array" ref="H443">IF(B443="","",INDEX('Yield Curve Table'!O:O,'Interest Rate Calculation'!F443+1))</f>
        <v>2.4817854747939916</v>
      </c>
      <c r="I443">
        <f t="shared" si="43"/>
        <v>2.481719582074922</v>
      </c>
      <c r="J443">
        <f t="shared" si="44"/>
        <v>2</v>
      </c>
      <c r="K443">
        <f t="shared" si="42"/>
        <v>4.1616687745246619</v>
      </c>
      <c r="L443">
        <f t="shared" si="45"/>
        <v>3.895676819053453</v>
      </c>
      <c r="M443">
        <f t="shared" si="47"/>
        <v>0.83561265230667203</v>
      </c>
    </row>
    <row r="444" spans="2:13" x14ac:dyDescent="0.25">
      <c r="B444">
        <f t="shared" si="48"/>
        <v>443</v>
      </c>
      <c r="C444">
        <f t="shared" si="46"/>
        <v>36.916666666666664</v>
      </c>
      <c r="D444">
        <f>IF(B444="","",VLOOKUP(C444,'Yield Curve Table'!N444:O4444,1,TRUE))</f>
        <v>36.912499999999831</v>
      </c>
      <c r="E444">
        <f>VLOOKUP(C444,'Yield Curve Table'!N444:O4444,2,TRUE)</f>
        <v>2.4821804579810012</v>
      </c>
      <c r="F444">
        <f>IF(B444="","",MATCH(E444,'Yield Curve Table'!O:O,0))</f>
        <v>2955</v>
      </c>
      <c r="G444" cm="1">
        <f t="array" ref="G444">IF(B444="","",INDEX('Yield Curve Table'!N:N,F444+1))</f>
        <v>36.924999999999834</v>
      </c>
      <c r="H444" cm="1">
        <f t="array" ref="H444">IF(B444="","",INDEX('Yield Curve Table'!O:O,'Interest Rate Calculation'!F444+1))</f>
        <v>2.4822462104786669</v>
      </c>
      <c r="I444">
        <f t="shared" si="43"/>
        <v>2.4821804659353077</v>
      </c>
      <c r="J444">
        <f t="shared" si="44"/>
        <v>2</v>
      </c>
      <c r="K444">
        <f t="shared" si="42"/>
        <v>4.1705722278266446</v>
      </c>
      <c r="L444">
        <f t="shared" si="45"/>
        <v>3.9102784978683971</v>
      </c>
      <c r="M444">
        <f t="shared" si="47"/>
        <v>0.84078756974466096</v>
      </c>
    </row>
    <row r="445" spans="2:13" x14ac:dyDescent="0.25">
      <c r="B445">
        <f t="shared" si="48"/>
        <v>444</v>
      </c>
      <c r="C445">
        <f t="shared" si="46"/>
        <v>37</v>
      </c>
      <c r="D445">
        <f>IF(B445="","",VLOOKUP(C445,'Yield Curve Table'!N445:O4445,1,TRUE))</f>
        <v>36.999999999999851</v>
      </c>
      <c r="E445">
        <f>VLOOKUP(C445,'Yield Curve Table'!N445:O4445,2,TRUE)</f>
        <v>2.4826402586355076</v>
      </c>
      <c r="F445">
        <f>IF(B445="","",MATCH(E445,'Yield Curve Table'!O:O,0))</f>
        <v>2962</v>
      </c>
      <c r="G445" cm="1">
        <f t="array" ref="G445">IF(B445="","",INDEX('Yield Curve Table'!N:N,F445+1))</f>
        <v>37.012499999999854</v>
      </c>
      <c r="H445" cm="1">
        <f t="array" ref="H445">IF(B445="","",INDEX('Yield Curve Table'!O:O,'Interest Rate Calculation'!F445+1))</f>
        <v>2.4827058556636605</v>
      </c>
      <c r="I445">
        <f t="shared" si="43"/>
        <v>2.4826402586355076</v>
      </c>
      <c r="J445">
        <f t="shared" si="44"/>
        <v>2</v>
      </c>
      <c r="K445">
        <f t="shared" si="42"/>
        <v>4.1794756811286273</v>
      </c>
      <c r="L445">
        <f t="shared" si="45"/>
        <v>3.9249503677546596</v>
      </c>
      <c r="M445">
        <f t="shared" si="47"/>
        <v>0.84559589659238821</v>
      </c>
    </row>
    <row r="446" spans="2:13" x14ac:dyDescent="0.25">
      <c r="B446">
        <f t="shared" si="48"/>
        <v>445</v>
      </c>
      <c r="C446">
        <f t="shared" si="46"/>
        <v>37.083333333333336</v>
      </c>
      <c r="D446">
        <f>IF(B446="","",VLOOKUP(C446,'Yield Curve Table'!N446:O4446,1,TRUE))</f>
        <v>37.074999999999868</v>
      </c>
      <c r="E446">
        <f>VLOOKUP(C446,'Yield Curve Table'!N446:O4446,2,TRUE)</f>
        <v>2.4830335088542594</v>
      </c>
      <c r="F446">
        <f>IF(B446="","",MATCH(E446,'Yield Curve Table'!O:O,0))</f>
        <v>2968</v>
      </c>
      <c r="G446" cm="1">
        <f t="array" ref="G446">IF(B446="","",INDEX('Yield Curve Table'!N:N,F446+1))</f>
        <v>37.087499999999871</v>
      </c>
      <c r="H446" cm="1">
        <f t="array" ref="H446">IF(B446="","",INDEX('Yield Curve Table'!O:O,'Interest Rate Calculation'!F446+1))</f>
        <v>2.4830989732068094</v>
      </c>
      <c r="I446">
        <f t="shared" si="43"/>
        <v>2.4830335246191688</v>
      </c>
      <c r="J446">
        <f t="shared" si="44"/>
        <v>2</v>
      </c>
      <c r="K446">
        <f t="shared" si="42"/>
        <v>4.1883791344306092</v>
      </c>
      <c r="L446">
        <f t="shared" si="45"/>
        <v>3.9396828996664404</v>
      </c>
      <c r="M446">
        <f t="shared" si="47"/>
        <v>0.85007706911766068</v>
      </c>
    </row>
    <row r="447" spans="2:13" x14ac:dyDescent="0.25">
      <c r="B447">
        <f t="shared" si="48"/>
        <v>446</v>
      </c>
      <c r="C447">
        <f t="shared" si="46"/>
        <v>37.166666666666664</v>
      </c>
      <c r="D447">
        <f>IF(B447="","",VLOOKUP(C447,'Yield Curve Table'!N447:O4447,1,TRUE))</f>
        <v>37.162499999999888</v>
      </c>
      <c r="E447">
        <f>VLOOKUP(C447,'Yield Curve Table'!N447:O4447,2,TRUE)</f>
        <v>2.4834912965725624</v>
      </c>
      <c r="F447">
        <f>IF(B447="","",MATCH(E447,'Yield Curve Table'!O:O,0))</f>
        <v>2975</v>
      </c>
      <c r="G447" cm="1">
        <f t="array" ref="G447">IF(B447="","",INDEX('Yield Curve Table'!N:N,F447+1))</f>
        <v>37.174999999999891</v>
      </c>
      <c r="H447" cm="1">
        <f t="array" ref="H447">IF(B447="","",INDEX('Yield Curve Table'!O:O,'Interest Rate Calculation'!F447+1))</f>
        <v>2.483556606813635</v>
      </c>
      <c r="I447">
        <f t="shared" si="43"/>
        <v>2.4834913044167299</v>
      </c>
      <c r="J447">
        <f t="shared" si="44"/>
        <v>2</v>
      </c>
      <c r="K447">
        <f t="shared" si="42"/>
        <v>4.1972825877325919</v>
      </c>
      <c r="L447">
        <f t="shared" si="45"/>
        <v>3.954495489262845</v>
      </c>
      <c r="M447">
        <f t="shared" si="47"/>
        <v>0.85527112265062488</v>
      </c>
    </row>
    <row r="448" spans="2:13" x14ac:dyDescent="0.25">
      <c r="B448">
        <f t="shared" si="48"/>
        <v>447</v>
      </c>
      <c r="C448">
        <f t="shared" si="46"/>
        <v>37.25</v>
      </c>
      <c r="D448">
        <f>IF(B448="","",VLOOKUP(C448,'Yield Curve Table'!N448:O4448,1,TRUE))</f>
        <v>37.249999999999908</v>
      </c>
      <c r="E448">
        <f>VLOOKUP(C448,'Yield Curve Table'!N448:O4448,2,TRUE)</f>
        <v>2.4839480076851252</v>
      </c>
      <c r="F448">
        <f>IF(B448="","",MATCH(E448,'Yield Curve Table'!O:O,0))</f>
        <v>2982</v>
      </c>
      <c r="G448" cm="1">
        <f t="array" ref="G448">IF(B448="","",INDEX('Yield Curve Table'!N:N,F448+1))</f>
        <v>37.26249999999991</v>
      </c>
      <c r="H448" cm="1">
        <f t="array" ref="H448">IF(B448="","",INDEX('Yield Curve Table'!O:O,'Interest Rate Calculation'!F448+1))</f>
        <v>2.4840131645386134</v>
      </c>
      <c r="I448">
        <f t="shared" si="43"/>
        <v>2.4839480076851252</v>
      </c>
      <c r="J448">
        <f t="shared" si="44"/>
        <v>2</v>
      </c>
      <c r="K448">
        <f t="shared" si="42"/>
        <v>4.2061860410345746</v>
      </c>
      <c r="L448">
        <f t="shared" si="45"/>
        <v>3.9693783114490251</v>
      </c>
      <c r="M448">
        <f t="shared" si="47"/>
        <v>0.8601281001064498</v>
      </c>
    </row>
    <row r="449" spans="2:13" x14ac:dyDescent="0.25">
      <c r="B449">
        <f t="shared" si="48"/>
        <v>448</v>
      </c>
      <c r="C449">
        <f t="shared" si="46"/>
        <v>37.333333333333336</v>
      </c>
      <c r="D449">
        <f>IF(B449="","",VLOOKUP(C449,'Yield Curve Table'!N449:O4449,1,TRUE))</f>
        <v>37.324999999999925</v>
      </c>
      <c r="E449">
        <f>VLOOKUP(C449,'Yield Curve Table'!N449:O4449,2,TRUE)</f>
        <v>2.4843386212931842</v>
      </c>
      <c r="F449">
        <f>IF(B449="","",MATCH(E449,'Yield Curve Table'!O:O,0))</f>
        <v>2988</v>
      </c>
      <c r="G449" cm="1">
        <f t="array" ref="G449">IF(B449="","",INDEX('Yield Curve Table'!N:N,F449+1))</f>
        <v>37.337499999999928</v>
      </c>
      <c r="H449" cm="1">
        <f t="array" ref="H449">IF(B449="","",INDEX('Yield Curve Table'!O:O,'Interest Rate Calculation'!F449+1))</f>
        <v>2.4844036472439006</v>
      </c>
      <c r="I449">
        <f t="shared" si="43"/>
        <v>2.4843386368407816</v>
      </c>
      <c r="J449">
        <f t="shared" si="44"/>
        <v>2</v>
      </c>
      <c r="K449">
        <f t="shared" ref="K449:K512" si="49">IF(B449="","",IF(J449=1,I449,IF(J449=3,4.5, $I$241+(4.5-$I$241)*(B449-240)/(480-240))))</f>
        <v>4.2150894943365573</v>
      </c>
      <c r="L449">
        <f t="shared" si="45"/>
        <v>3.9843227133371206</v>
      </c>
      <c r="M449">
        <f t="shared" si="47"/>
        <v>0.86468741287863971</v>
      </c>
    </row>
    <row r="450" spans="2:13" x14ac:dyDescent="0.25">
      <c r="B450">
        <f t="shared" si="48"/>
        <v>449</v>
      </c>
      <c r="C450">
        <f t="shared" si="46"/>
        <v>37.416666666666664</v>
      </c>
      <c r="D450">
        <f>IF(B450="","",VLOOKUP(C450,'Yield Curve Table'!N450:O4450,1,TRUE))</f>
        <v>37.412499999999945</v>
      </c>
      <c r="E450">
        <f>VLOOKUP(C450,'Yield Curve Table'!N450:O4450,2,TRUE)</f>
        <v>2.4847933463713261</v>
      </c>
      <c r="F450">
        <f>IF(B450="","",MATCH(E450,'Yield Curve Table'!O:O,0))</f>
        <v>2995</v>
      </c>
      <c r="G450" cm="1">
        <f t="array" ref="G450">IF(B450="","",INDEX('Yield Curve Table'!N:N,F450+1))</f>
        <v>37.424999999999947</v>
      </c>
      <c r="H450" cm="1">
        <f t="array" ref="H450">IF(B450="","",INDEX('Yield Curve Table'!O:O,'Interest Rate Calculation'!F450+1))</f>
        <v>2.4848582202653651</v>
      </c>
      <c r="I450">
        <f t="shared" si="43"/>
        <v>2.4847933541076253</v>
      </c>
      <c r="J450">
        <f t="shared" si="44"/>
        <v>2</v>
      </c>
      <c r="K450">
        <f t="shared" si="49"/>
        <v>4.2239929476385401</v>
      </c>
      <c r="L450">
        <f t="shared" si="45"/>
        <v>3.9993463334741302</v>
      </c>
      <c r="M450">
        <f t="shared" si="47"/>
        <v>0.86990052170090593</v>
      </c>
    </row>
    <row r="451" spans="2:13" x14ac:dyDescent="0.25">
      <c r="B451">
        <f t="shared" si="48"/>
        <v>450</v>
      </c>
      <c r="C451">
        <f t="shared" si="46"/>
        <v>37.5</v>
      </c>
      <c r="D451">
        <f>IF(B451="","",VLOOKUP(C451,'Yield Curve Table'!N451:O4451,1,TRUE))</f>
        <v>37.499999999999964</v>
      </c>
      <c r="E451">
        <f>VLOOKUP(C451,'Yield Curve Table'!N451:O4451,2,TRUE)</f>
        <v>2.4852470091840102</v>
      </c>
      <c r="F451">
        <f>IF(B451="","",MATCH(E451,'Yield Curve Table'!O:O,0))</f>
        <v>3002</v>
      </c>
      <c r="G451" cm="1">
        <f t="array" ref="G451">IF(B451="","",INDEX('Yield Curve Table'!N:N,F451+1))</f>
        <v>37.512499999999967</v>
      </c>
      <c r="H451" cm="1">
        <f t="array" ref="H451">IF(B451="","",INDEX('Yield Curve Table'!O:O,'Interest Rate Calculation'!F451+1))</f>
        <v>2.4853117317308513</v>
      </c>
      <c r="I451">
        <f t="shared" ref="I451:I514" si="50">IF(B451="","",E451+((C451-D451)/(G451-E451))*(H451-E451))</f>
        <v>2.4852470091840102</v>
      </c>
      <c r="J451">
        <f t="shared" ref="J451:J514" si="51">IF(B451="","",IF(B451&lt;=240,1,IF(B451&lt;=480,2,3)))</f>
        <v>2</v>
      </c>
      <c r="K451">
        <f t="shared" si="49"/>
        <v>4.2328964009405228</v>
      </c>
      <c r="L451">
        <f t="shared" ref="L451:L514" si="52">IF(B451="","",IF(J451=2,K451*(B451-240)/(480-240)+I451*(480-B451)/(480-240),K451))</f>
        <v>4.0144402269709589</v>
      </c>
      <c r="M451">
        <f t="shared" si="47"/>
        <v>0.8748060536460267</v>
      </c>
    </row>
    <row r="452" spans="2:13" x14ac:dyDescent="0.25">
      <c r="B452">
        <f t="shared" si="48"/>
        <v>451</v>
      </c>
      <c r="C452">
        <f t="shared" ref="C452:C515" si="53">IF(B452="","",B452/12)</f>
        <v>37.583333333333336</v>
      </c>
      <c r="D452">
        <f>IF(B452="","",VLOOKUP(C452,'Yield Curve Table'!N452:O4452,1,TRUE))</f>
        <v>37.574999999999982</v>
      </c>
      <c r="E452">
        <f>VLOOKUP(C452,'Yield Curve Table'!N452:O4452,2,TRUE)</f>
        <v>2.4856350213011011</v>
      </c>
      <c r="F452">
        <f>IF(B452="","",MATCH(E452,'Yield Curve Table'!O:O,0))</f>
        <v>3008</v>
      </c>
      <c r="G452" cm="1">
        <f t="array" ref="G452">IF(B452="","",INDEX('Yield Curve Table'!N:N,F452+1))</f>
        <v>37.587499999999984</v>
      </c>
      <c r="H452" cm="1">
        <f t="array" ref="H452">IF(B452="","",INDEX('Yield Curve Table'!O:O,'Interest Rate Calculation'!F452+1))</f>
        <v>2.4856996146827046</v>
      </c>
      <c r="I452">
        <f t="shared" si="50"/>
        <v>2.4856350366358471</v>
      </c>
      <c r="J452">
        <f t="shared" si="51"/>
        <v>2</v>
      </c>
      <c r="K452">
        <f t="shared" si="49"/>
        <v>4.2417998542425046</v>
      </c>
      <c r="L452">
        <f t="shared" si="52"/>
        <v>4.0295966054483667</v>
      </c>
      <c r="M452">
        <f t="shared" ref="M452:M515" si="54">IF(B452="","",100*(((1+L452/100)^(B452/12))/((1+L451/100)^(B451/12))-1))</f>
        <v>0.87944339473160493</v>
      </c>
    </row>
    <row r="453" spans="2:13" x14ac:dyDescent="0.25">
      <c r="B453">
        <f t="shared" ref="B453:B516" si="55">IF(B452=600,"",B452+1)</f>
        <v>452</v>
      </c>
      <c r="C453">
        <f t="shared" si="53"/>
        <v>37.666666666666664</v>
      </c>
      <c r="D453">
        <f>IF(B453="","",VLOOKUP(C453,'Yield Curve Table'!N453:O4453,1,TRUE))</f>
        <v>37.662500000000001</v>
      </c>
      <c r="E453">
        <f>VLOOKUP(C453,'Yield Curve Table'!N453:O4453,2,TRUE)</f>
        <v>2.4860867244454368</v>
      </c>
      <c r="F453">
        <f>IF(B453="","",MATCH(E453,'Yield Curve Table'!O:O,0))</f>
        <v>3015</v>
      </c>
      <c r="G453" cm="1">
        <f t="array" ref="G453">IF(B453="","",INDEX('Yield Curve Table'!N:N,F453+1))</f>
        <v>37.675000000000004</v>
      </c>
      <c r="H453" cm="1">
        <f t="array" ref="H453">IF(B453="","",INDEX('Yield Curve Table'!O:O,'Interest Rate Calculation'!F453+1))</f>
        <v>2.4861511677843393</v>
      </c>
      <c r="I453">
        <f t="shared" si="50"/>
        <v>2.4860867320760764</v>
      </c>
      <c r="J453">
        <f t="shared" si="51"/>
        <v>2</v>
      </c>
      <c r="K453">
        <f t="shared" si="49"/>
        <v>4.2507033075444873</v>
      </c>
      <c r="L453">
        <f t="shared" si="52"/>
        <v>4.0448313737398394</v>
      </c>
      <c r="M453">
        <f t="shared" si="54"/>
        <v>0.88467547707269389</v>
      </c>
    </row>
    <row r="454" spans="2:13" x14ac:dyDescent="0.25">
      <c r="B454">
        <f t="shared" si="55"/>
        <v>453</v>
      </c>
      <c r="C454">
        <f t="shared" si="53"/>
        <v>37.75</v>
      </c>
      <c r="D454">
        <f>IF(B454="","",VLOOKUP(C454,'Yield Curve Table'!N454:O4454,1,TRUE))</f>
        <v>37.737500000000018</v>
      </c>
      <c r="E454">
        <f>VLOOKUP(C454,'Yield Curve Table'!N454:O4454,2,TRUE)</f>
        <v>2.4864730640954007</v>
      </c>
      <c r="F454">
        <f>IF(B454="","",MATCH(E454,'Yield Curve Table'!O:O,0))</f>
        <v>3021</v>
      </c>
      <c r="G454" cm="1">
        <f t="array" ref="G454">IF(B454="","",INDEX('Yield Curve Table'!N:N,F454+1))</f>
        <v>37.750000000000021</v>
      </c>
      <c r="H454" cm="1">
        <f t="array" ref="H454">IF(B454="","",INDEX('Yield Curve Table'!O:O,'Interest Rate Calculation'!F454+1))</f>
        <v>2.4865373793799757</v>
      </c>
      <c r="I454">
        <f t="shared" si="50"/>
        <v>2.4864730868934908</v>
      </c>
      <c r="J454">
        <f t="shared" si="51"/>
        <v>2</v>
      </c>
      <c r="K454">
        <f t="shared" si="49"/>
        <v>4.2596067608464701</v>
      </c>
      <c r="L454">
        <f t="shared" si="52"/>
        <v>4.0601292225267605</v>
      </c>
      <c r="M454">
        <f t="shared" si="54"/>
        <v>0.88936474327561132</v>
      </c>
    </row>
    <row r="455" spans="2:13" x14ac:dyDescent="0.25">
      <c r="B455">
        <f t="shared" si="55"/>
        <v>454</v>
      </c>
      <c r="C455">
        <f t="shared" si="53"/>
        <v>37.833333333333336</v>
      </c>
      <c r="D455">
        <f>IF(B455="","",VLOOKUP(C455,'Yield Curve Table'!N455:O4455,1,TRUE))</f>
        <v>37.825000000000038</v>
      </c>
      <c r="E455">
        <f>VLOOKUP(C455,'Yield Curve Table'!N455:O4455,2,TRUE)</f>
        <v>2.4869228244287727</v>
      </c>
      <c r="F455">
        <f>IF(B455="","",MATCH(E455,'Yield Curve Table'!O:O,0))</f>
        <v>3028</v>
      </c>
      <c r="G455" cm="1">
        <f t="array" ref="G455">IF(B455="","",INDEX('Yield Curve Table'!N:N,F455+1))</f>
        <v>37.837500000000041</v>
      </c>
      <c r="H455" cm="1">
        <f t="array" ref="H455">IF(B455="","",INDEX('Yield Curve Table'!O:O,'Interest Rate Calculation'!F455+1))</f>
        <v>2.4869869909583504</v>
      </c>
      <c r="I455">
        <f t="shared" si="50"/>
        <v>2.4869228395550058</v>
      </c>
      <c r="J455">
        <f t="shared" si="51"/>
        <v>2</v>
      </c>
      <c r="K455">
        <f t="shared" si="49"/>
        <v>4.2685102141484528</v>
      </c>
      <c r="L455">
        <f t="shared" si="52"/>
        <v>4.0755049152341627</v>
      </c>
      <c r="M455">
        <f t="shared" si="54"/>
        <v>0.89460945758006449</v>
      </c>
    </row>
    <row r="456" spans="2:13" x14ac:dyDescent="0.25">
      <c r="B456">
        <f t="shared" si="55"/>
        <v>455</v>
      </c>
      <c r="C456">
        <f t="shared" si="53"/>
        <v>37.916666666666664</v>
      </c>
      <c r="D456">
        <f>IF(B456="","",VLOOKUP(C456,'Yield Curve Table'!N456:O4456,1,TRUE))</f>
        <v>37.912500000000058</v>
      </c>
      <c r="E456">
        <f>VLOOKUP(C456,'Yield Curve Table'!N456:O4456,2,TRUE)</f>
        <v>2.4873715455394549</v>
      </c>
      <c r="F456">
        <f>IF(B456="","",MATCH(E456,'Yield Curve Table'!O:O,0))</f>
        <v>3035</v>
      </c>
      <c r="G456" cm="1">
        <f t="array" ref="G456">IF(B456="","",INDEX('Yield Curve Table'!N:N,F456+1))</f>
        <v>37.925000000000061</v>
      </c>
      <c r="H456" cm="1">
        <f t="array" ref="H456">IF(B456="","",INDEX('Yield Curve Table'!O:O,'Interest Rate Calculation'!F456+1))</f>
        <v>2.4874355640005588</v>
      </c>
      <c r="I456">
        <f t="shared" si="50"/>
        <v>2.4873715530665836</v>
      </c>
      <c r="J456">
        <f t="shared" si="51"/>
        <v>2</v>
      </c>
      <c r="K456">
        <f t="shared" si="49"/>
        <v>4.2774136674504355</v>
      </c>
      <c r="L456">
        <f t="shared" si="52"/>
        <v>4.0909509472021179</v>
      </c>
      <c r="M456">
        <f t="shared" si="54"/>
        <v>0.89959569489026503</v>
      </c>
    </row>
    <row r="457" spans="2:13" x14ac:dyDescent="0.25">
      <c r="B457">
        <f t="shared" si="55"/>
        <v>456</v>
      </c>
      <c r="C457">
        <f t="shared" si="53"/>
        <v>38</v>
      </c>
      <c r="D457">
        <f>IF(B457="","",VLOOKUP(C457,'Yield Curve Table'!N457:O4457,1,TRUE))</f>
        <v>37.987500000000075</v>
      </c>
      <c r="E457">
        <f>VLOOKUP(C457,'Yield Curve Table'!N457:O4457,2,TRUE)</f>
        <v>2.4877553401307742</v>
      </c>
      <c r="F457">
        <f>IF(B457="","",MATCH(E457,'Yield Curve Table'!O:O,0))</f>
        <v>3041</v>
      </c>
      <c r="G457" cm="1">
        <f t="array" ref="G457">IF(B457="","",INDEX('Yield Curve Table'!N:N,F457+1))</f>
        <v>38.000000000000078</v>
      </c>
      <c r="H457" cm="1">
        <f t="array" ref="H457">IF(B457="","",INDEX('Yield Curve Table'!O:O,'Interest Rate Calculation'!F457+1))</f>
        <v>2.4878192322188646</v>
      </c>
      <c r="I457">
        <f t="shared" si="50"/>
        <v>2.4877553626202311</v>
      </c>
      <c r="J457">
        <f t="shared" si="51"/>
        <v>2</v>
      </c>
      <c r="K457">
        <f t="shared" si="49"/>
        <v>4.2863171207524182</v>
      </c>
      <c r="L457">
        <f t="shared" si="52"/>
        <v>4.1064609449392</v>
      </c>
      <c r="M457">
        <f t="shared" si="54"/>
        <v>0.90436280239523104</v>
      </c>
    </row>
    <row r="458" spans="2:13" x14ac:dyDescent="0.25">
      <c r="B458">
        <f t="shared" si="55"/>
        <v>457</v>
      </c>
      <c r="C458">
        <f t="shared" si="53"/>
        <v>38.083333333333336</v>
      </c>
      <c r="D458">
        <f>IF(B458="","",VLOOKUP(C458,'Yield Curve Table'!N458:O4458,1,TRUE))</f>
        <v>38.075000000000095</v>
      </c>
      <c r="E458">
        <f>VLOOKUP(C458,'Yield Curve Table'!N458:O4458,2,TRUE)</f>
        <v>2.4882021439433144</v>
      </c>
      <c r="F458">
        <f>IF(B458="","",MATCH(E458,'Yield Curve Table'!O:O,0))</f>
        <v>3048</v>
      </c>
      <c r="G458" cm="1">
        <f t="array" ref="G458">IF(B458="","",INDEX('Yield Curve Table'!N:N,F458+1))</f>
        <v>38.087500000000098</v>
      </c>
      <c r="H458" cm="1">
        <f t="array" ref="H458">IF(B458="","",INDEX('Yield Curve Table'!O:O,'Interest Rate Calculation'!F458+1))</f>
        <v>2.4882658892253575</v>
      </c>
      <c r="I458">
        <f t="shared" si="50"/>
        <v>2.4882021588652572</v>
      </c>
      <c r="J458">
        <f t="shared" si="51"/>
        <v>2</v>
      </c>
      <c r="K458">
        <f t="shared" si="49"/>
        <v>4.2952205740544009</v>
      </c>
      <c r="L458">
        <f t="shared" si="52"/>
        <v>4.1220479759321078</v>
      </c>
      <c r="M458">
        <f t="shared" si="54"/>
        <v>0.90962634837337131</v>
      </c>
    </row>
    <row r="459" spans="2:13" x14ac:dyDescent="0.25">
      <c r="B459">
        <f t="shared" si="55"/>
        <v>458</v>
      </c>
      <c r="C459">
        <f t="shared" si="53"/>
        <v>38.166666666666664</v>
      </c>
      <c r="D459">
        <f>IF(B459="","",VLOOKUP(C459,'Yield Curve Table'!N459:O4459,1,TRUE))</f>
        <v>38.162500000000115</v>
      </c>
      <c r="E459">
        <f>VLOOKUP(C459,'Yield Curve Table'!N459:O4459,2,TRUE)</f>
        <v>2.4886479221354461</v>
      </c>
      <c r="F459">
        <f>IF(B459="","",MATCH(E459,'Yield Curve Table'!O:O,0))</f>
        <v>3055</v>
      </c>
      <c r="G459" cm="1">
        <f t="array" ref="G459">IF(B459="","",INDEX('Yield Curve Table'!N:N,F459+1))</f>
        <v>38.175000000000118</v>
      </c>
      <c r="H459" cm="1">
        <f t="array" ref="H459">IF(B459="","",INDEX('Yield Curve Table'!O:O,'Interest Rate Calculation'!F459+1))</f>
        <v>2.4887115212845328</v>
      </c>
      <c r="I459">
        <f t="shared" si="50"/>
        <v>2.4886479295611545</v>
      </c>
      <c r="J459">
        <f t="shared" si="51"/>
        <v>2</v>
      </c>
      <c r="K459">
        <f t="shared" si="49"/>
        <v>4.3041240273563837</v>
      </c>
      <c r="L459">
        <f t="shared" si="52"/>
        <v>4.1377053850584877</v>
      </c>
      <c r="M459">
        <f t="shared" si="54"/>
        <v>0.91466087725906586</v>
      </c>
    </row>
    <row r="460" spans="2:13" x14ac:dyDescent="0.25">
      <c r="B460">
        <f t="shared" si="55"/>
        <v>459</v>
      </c>
      <c r="C460">
        <f t="shared" si="53"/>
        <v>38.25</v>
      </c>
      <c r="D460">
        <f>IF(B460="","",VLOOKUP(C460,'Yield Curve Table'!N460:O4460,1,TRUE))</f>
        <v>38.237500000000132</v>
      </c>
      <c r="E460">
        <f>VLOOKUP(C460,'Yield Curve Table'!N460:O4460,2,TRUE)</f>
        <v>2.4890292049804383</v>
      </c>
      <c r="F460">
        <f>IF(B460="","",MATCH(E460,'Yield Curve Table'!O:O,0))</f>
        <v>3061</v>
      </c>
      <c r="G460" cm="1">
        <f t="array" ref="G460">IF(B460="","",INDEX('Yield Curve Table'!N:N,F460+1))</f>
        <v>38.250000000000135</v>
      </c>
      <c r="H460" cm="1">
        <f t="array" ref="H460">IF(B460="","",INDEX('Yield Curve Table'!O:O,'Interest Rate Calculation'!F460+1))</f>
        <v>2.4890926794049291</v>
      </c>
      <c r="I460">
        <f t="shared" si="50"/>
        <v>2.4890292271674843</v>
      </c>
      <c r="J460">
        <f t="shared" si="51"/>
        <v>2</v>
      </c>
      <c r="K460">
        <f t="shared" si="49"/>
        <v>4.3130274806583655</v>
      </c>
      <c r="L460">
        <f t="shared" si="52"/>
        <v>4.1534276334779134</v>
      </c>
      <c r="M460">
        <f t="shared" si="54"/>
        <v>0.91950570946119914</v>
      </c>
    </row>
    <row r="461" spans="2:13" x14ac:dyDescent="0.25">
      <c r="B461">
        <f t="shared" si="55"/>
        <v>460</v>
      </c>
      <c r="C461">
        <f t="shared" si="53"/>
        <v>38.333333333333336</v>
      </c>
      <c r="D461">
        <f>IF(B461="","",VLOOKUP(C461,'Yield Curve Table'!N461:O4461,1,TRUE))</f>
        <v>38.325000000000152</v>
      </c>
      <c r="E461">
        <f>VLOOKUP(C461,'Yield Curve Table'!N461:O4461,2,TRUE)</f>
        <v>2.489473090887981</v>
      </c>
      <c r="F461">
        <f>IF(B461="","",MATCH(E461,'Yield Curve Table'!O:O,0))</f>
        <v>3068</v>
      </c>
      <c r="G461" cm="1">
        <f t="array" ref="G461">IF(B461="","",INDEX('Yield Curve Table'!N:N,F461+1))</f>
        <v>38.337500000000155</v>
      </c>
      <c r="H461" cm="1">
        <f t="array" ref="H461">IF(B461="","",INDEX('Yield Curve Table'!O:O,'Interest Rate Calculation'!F461+1))</f>
        <v>2.4895364204173207</v>
      </c>
      <c r="I461">
        <f t="shared" si="50"/>
        <v>2.4894731056097417</v>
      </c>
      <c r="J461">
        <f t="shared" si="51"/>
        <v>2</v>
      </c>
      <c r="K461">
        <f t="shared" si="49"/>
        <v>4.3219309339603482</v>
      </c>
      <c r="L461">
        <f t="shared" si="52"/>
        <v>4.1692261149311305</v>
      </c>
      <c r="M461">
        <f t="shared" si="54"/>
        <v>0.92478800286981411</v>
      </c>
    </row>
    <row r="462" spans="2:13" x14ac:dyDescent="0.25">
      <c r="B462">
        <f t="shared" si="55"/>
        <v>461</v>
      </c>
      <c r="C462">
        <f t="shared" si="53"/>
        <v>38.416666666666664</v>
      </c>
      <c r="D462">
        <f>IF(B462="","",VLOOKUP(C462,'Yield Curve Table'!N462:O4462,1,TRUE))</f>
        <v>38.412500000000172</v>
      </c>
      <c r="E462">
        <f>VLOOKUP(C462,'Yield Curve Table'!N462:O4462,2,TRUE)</f>
        <v>2.4899159645120732</v>
      </c>
      <c r="F462">
        <f>IF(B462="","",MATCH(E462,'Yield Curve Table'!O:O,0))</f>
        <v>3075</v>
      </c>
      <c r="G462" cm="1">
        <f t="array" ref="G462">IF(B462="","",INDEX('Yield Curve Table'!N:N,F462+1))</f>
        <v>38.425000000000175</v>
      </c>
      <c r="H462" cm="1">
        <f t="array" ref="H462">IF(B462="","",INDEX('Yield Curve Table'!O:O,'Interest Rate Calculation'!F462+1))</f>
        <v>2.48997914980627</v>
      </c>
      <c r="I462">
        <f t="shared" si="50"/>
        <v>2.4899159718383967</v>
      </c>
      <c r="J462">
        <f t="shared" si="51"/>
        <v>2</v>
      </c>
      <c r="K462">
        <f t="shared" si="49"/>
        <v>4.3308343872623309</v>
      </c>
      <c r="L462">
        <f t="shared" si="52"/>
        <v>4.1850950127079365</v>
      </c>
      <c r="M462">
        <f t="shared" si="54"/>
        <v>0.92987072230046319</v>
      </c>
    </row>
    <row r="463" spans="2:13" x14ac:dyDescent="0.25">
      <c r="B463">
        <f t="shared" si="55"/>
        <v>462</v>
      </c>
      <c r="C463">
        <f t="shared" si="53"/>
        <v>38.5</v>
      </c>
      <c r="D463">
        <f>IF(B463="","",VLOOKUP(C463,'Yield Curve Table'!N463:O4463,1,TRUE))</f>
        <v>38.487500000000189</v>
      </c>
      <c r="E463">
        <f>VLOOKUP(C463,'Yield Curve Table'!N463:O4463,2,TRUE)</f>
        <v>2.4902947682732712</v>
      </c>
      <c r="F463">
        <f>IF(B463="","",MATCH(E463,'Yield Curve Table'!O:O,0))</f>
        <v>3081</v>
      </c>
      <c r="G463" cm="1">
        <f t="array" ref="G463">IF(B463="","",INDEX('Yield Curve Table'!N:N,F463+1))</f>
        <v>38.500000000000192</v>
      </c>
      <c r="H463" cm="1">
        <f t="array" ref="H463">IF(B463="","",INDEX('Yield Curve Table'!O:O,'Interest Rate Calculation'!F463+1))</f>
        <v>2.4903578304592453</v>
      </c>
      <c r="I463">
        <f t="shared" si="50"/>
        <v>2.4902947901639623</v>
      </c>
      <c r="J463">
        <f t="shared" si="51"/>
        <v>2</v>
      </c>
      <c r="K463">
        <f t="shared" si="49"/>
        <v>4.3397378405643137</v>
      </c>
      <c r="L463">
        <f t="shared" si="52"/>
        <v>4.2010296117842874</v>
      </c>
      <c r="M463">
        <f t="shared" si="54"/>
        <v>0.93479316088525</v>
      </c>
    </row>
    <row r="464" spans="2:13" x14ac:dyDescent="0.25">
      <c r="B464">
        <f t="shared" si="55"/>
        <v>463</v>
      </c>
      <c r="C464">
        <f t="shared" si="53"/>
        <v>38.583333333333336</v>
      </c>
      <c r="D464">
        <f>IF(B464="","",VLOOKUP(C464,'Yield Curve Table'!N464:O4464,1,TRUE))</f>
        <v>38.575000000000209</v>
      </c>
      <c r="E464">
        <f>VLOOKUP(C464,'Yield Curve Table'!N464:O4464,2,TRUE)</f>
        <v>2.4907357741400005</v>
      </c>
      <c r="F464">
        <f>IF(B464="","",MATCH(E464,'Yield Curve Table'!O:O,0))</f>
        <v>3088</v>
      </c>
      <c r="G464" cm="1">
        <f t="array" ref="G464">IF(B464="","",INDEX('Yield Curve Table'!N:N,F464+1))</f>
        <v>38.587500000000212</v>
      </c>
      <c r="H464" cm="1">
        <f t="array" ref="H464">IF(B464="","",INDEX('Yield Curve Table'!O:O,'Interest Rate Calculation'!F464+1))</f>
        <v>2.4907986933046526</v>
      </c>
      <c r="I464">
        <f t="shared" si="50"/>
        <v>2.4907357886655785</v>
      </c>
      <c r="J464">
        <f t="shared" si="51"/>
        <v>2</v>
      </c>
      <c r="K464">
        <f t="shared" si="49"/>
        <v>4.3486412938662955</v>
      </c>
      <c r="L464">
        <f t="shared" si="52"/>
        <v>4.2170396539145782</v>
      </c>
      <c r="M464">
        <f t="shared" si="54"/>
        <v>0.94009411655648911</v>
      </c>
    </row>
    <row r="465" spans="2:13" x14ac:dyDescent="0.25">
      <c r="B465">
        <f t="shared" si="55"/>
        <v>464</v>
      </c>
      <c r="C465">
        <f t="shared" si="53"/>
        <v>38.666666666666664</v>
      </c>
      <c r="D465">
        <f>IF(B465="","",VLOOKUP(C465,'Yield Curve Table'!N465:O4465,1,TRUE))</f>
        <v>38.662500000000229</v>
      </c>
      <c r="E465">
        <f>VLOOKUP(C465,'Yield Curve Table'!N465:O4465,2,TRUE)</f>
        <v>2.491175780801774</v>
      </c>
      <c r="F465">
        <f>IF(B465="","",MATCH(E465,'Yield Curve Table'!O:O,0))</f>
        <v>3095</v>
      </c>
      <c r="G465" cm="1">
        <f t="array" ref="G465">IF(B465="","",INDEX('Yield Curve Table'!N:N,F465+1))</f>
        <v>38.675000000000232</v>
      </c>
      <c r="H465" cm="1">
        <f t="array" ref="H465">IF(B465="","",INDEX('Yield Curve Table'!O:O,'Interest Rate Calculation'!F465+1))</f>
        <v>2.4912385575923643</v>
      </c>
      <c r="I465">
        <f t="shared" si="50"/>
        <v>2.4911757880306937</v>
      </c>
      <c r="J465">
        <f t="shared" si="51"/>
        <v>2</v>
      </c>
      <c r="K465">
        <f t="shared" si="49"/>
        <v>4.3575447471682782</v>
      </c>
      <c r="L465">
        <f t="shared" si="52"/>
        <v>4.2331201498924393</v>
      </c>
      <c r="M465">
        <f t="shared" si="54"/>
        <v>0.94522492419097937</v>
      </c>
    </row>
    <row r="466" spans="2:13" x14ac:dyDescent="0.25">
      <c r="B466">
        <f t="shared" si="55"/>
        <v>465</v>
      </c>
      <c r="C466">
        <f t="shared" si="53"/>
        <v>38.75</v>
      </c>
      <c r="D466">
        <f>IF(B466="","",VLOOKUP(C466,'Yield Curve Table'!N466:O4466,1,TRUE))</f>
        <v>38.737500000000246</v>
      </c>
      <c r="E466">
        <f>VLOOKUP(C466,'Yield Curve Table'!N466:O4466,2,TRUE)</f>
        <v>2.4915521375087142</v>
      </c>
      <c r="F466">
        <f>IF(B466="","",MATCH(E466,'Yield Curve Table'!O:O,0))</f>
        <v>3101</v>
      </c>
      <c r="G466" cm="1">
        <f t="array" ref="G466">IF(B466="","",INDEX('Yield Curve Table'!N:N,F466+1))</f>
        <v>38.750000000000249</v>
      </c>
      <c r="H466" cm="1">
        <f t="array" ref="H466">IF(B466="","",INDEX('Yield Curve Table'!O:O,'Interest Rate Calculation'!F466+1))</f>
        <v>2.4916147927762364</v>
      </c>
      <c r="I466">
        <f t="shared" si="50"/>
        <v>2.4915521591089451</v>
      </c>
      <c r="J466">
        <f t="shared" si="51"/>
        <v>2</v>
      </c>
      <c r="K466">
        <f t="shared" si="49"/>
        <v>4.3664482004702609</v>
      </c>
      <c r="L466">
        <f t="shared" si="52"/>
        <v>4.249267197885179</v>
      </c>
      <c r="M466">
        <f t="shared" si="54"/>
        <v>0.95022484914752958</v>
      </c>
    </row>
    <row r="467" spans="2:13" x14ac:dyDescent="0.25">
      <c r="B467">
        <f t="shared" si="55"/>
        <v>466</v>
      </c>
      <c r="C467">
        <f t="shared" si="53"/>
        <v>38.833333333333336</v>
      </c>
      <c r="D467">
        <f>IF(B467="","",VLOOKUP(C467,'Yield Curve Table'!N467:O4467,1,TRUE))</f>
        <v>38.825000000000266</v>
      </c>
      <c r="E467">
        <f>VLOOKUP(C467,'Yield Curve Table'!N467:O4467,2,TRUE)</f>
        <v>2.4919903004665502</v>
      </c>
      <c r="F467">
        <f>IF(B467="","",MATCH(E467,'Yield Curve Table'!O:O,0))</f>
        <v>3108</v>
      </c>
      <c r="G467" cm="1">
        <f t="array" ref="G467">IF(B467="","",INDEX('Yield Curve Table'!N:N,F467+1))</f>
        <v>38.837500000000269</v>
      </c>
      <c r="H467" cm="1">
        <f t="array" ref="H467">IF(B467="","",INDEX('Yield Curve Table'!O:O,'Interest Rate Calculation'!F467+1))</f>
        <v>2.4920528145504637</v>
      </c>
      <c r="I467">
        <f t="shared" si="50"/>
        <v>2.4919903147998395</v>
      </c>
      <c r="J467">
        <f t="shared" si="51"/>
        <v>2</v>
      </c>
      <c r="K467">
        <f t="shared" si="49"/>
        <v>4.3753516537722437</v>
      </c>
      <c r="L467">
        <f t="shared" si="52"/>
        <v>4.2654889089988535</v>
      </c>
      <c r="M467">
        <f t="shared" si="54"/>
        <v>0.95554438099472172</v>
      </c>
    </row>
    <row r="468" spans="2:13" x14ac:dyDescent="0.25">
      <c r="B468">
        <f t="shared" si="55"/>
        <v>467</v>
      </c>
      <c r="C468">
        <f t="shared" si="53"/>
        <v>38.916666666666664</v>
      </c>
      <c r="D468">
        <f>IF(B468="","",VLOOKUP(C468,'Yield Curve Table'!N468:O4468,1,TRUE))</f>
        <v>38.912500000000286</v>
      </c>
      <c r="E468">
        <f>VLOOKUP(C468,'Yield Curve Table'!N468:O4468,2,TRUE)</f>
        <v>2.4924274770460939</v>
      </c>
      <c r="F468">
        <f>IF(B468="","",MATCH(E468,'Yield Curve Table'!O:O,0))</f>
        <v>3115</v>
      </c>
      <c r="G468" cm="1">
        <f t="array" ref="G468">IF(B468="","",INDEX('Yield Curve Table'!N:N,F468+1))</f>
        <v>38.925000000000288</v>
      </c>
      <c r="H468" cm="1">
        <f t="array" ref="H468">IF(B468="","",INDEX('Yield Curve Table'!O:O,'Interest Rate Calculation'!F468+1))</f>
        <v>2.4924898505812374</v>
      </c>
      <c r="I468">
        <f t="shared" si="50"/>
        <v>2.4924274841795384</v>
      </c>
      <c r="J468">
        <f t="shared" si="51"/>
        <v>2</v>
      </c>
      <c r="K468">
        <f t="shared" si="49"/>
        <v>4.3842551070742264</v>
      </c>
      <c r="L468">
        <f t="shared" si="52"/>
        <v>4.2817811108340971</v>
      </c>
      <c r="M468">
        <f t="shared" si="54"/>
        <v>0.96072317319433331</v>
      </c>
    </row>
    <row r="469" spans="2:13" x14ac:dyDescent="0.25">
      <c r="B469">
        <f t="shared" si="55"/>
        <v>468</v>
      </c>
      <c r="C469">
        <f t="shared" si="53"/>
        <v>39</v>
      </c>
      <c r="D469">
        <f>IF(B469="","",VLOOKUP(C469,'Yield Curve Table'!N469:O4469,1,TRUE))</f>
        <v>38.987500000000303</v>
      </c>
      <c r="E469">
        <f>VLOOKUP(C469,'Yield Curve Table'!N469:O4469,2,TRUE)</f>
        <v>2.4928014181115694</v>
      </c>
      <c r="F469">
        <f>IF(B469="","",MATCH(E469,'Yield Curve Table'!O:O,0))</f>
        <v>3121</v>
      </c>
      <c r="G469" cm="1">
        <f t="array" ref="G469">IF(B469="","",INDEX('Yield Curve Table'!N:N,F469+1))</f>
        <v>39.000000000000306</v>
      </c>
      <c r="H469" cm="1">
        <f t="array" ref="H469">IF(B469="","",INDEX('Yield Curve Table'!O:O,'Interest Rate Calculation'!F469+1))</f>
        <v>2.492863671678379</v>
      </c>
      <c r="I469">
        <f t="shared" si="50"/>
        <v>2.4928014394270801</v>
      </c>
      <c r="J469">
        <f t="shared" si="51"/>
        <v>2</v>
      </c>
      <c r="K469">
        <f t="shared" si="49"/>
        <v>4.3931585603762091</v>
      </c>
      <c r="L469">
        <f t="shared" si="52"/>
        <v>4.2981407043287527</v>
      </c>
      <c r="M469">
        <f t="shared" si="54"/>
        <v>0.96580046282139786</v>
      </c>
    </row>
    <row r="470" spans="2:13" x14ac:dyDescent="0.25">
      <c r="B470">
        <f t="shared" si="55"/>
        <v>469</v>
      </c>
      <c r="C470">
        <f t="shared" si="53"/>
        <v>39.083333333333336</v>
      </c>
      <c r="D470">
        <f>IF(B470="","",VLOOKUP(C470,'Yield Curve Table'!N470:O4470,1,TRUE))</f>
        <v>39.075000000000323</v>
      </c>
      <c r="E470">
        <f>VLOOKUP(C470,'Yield Curve Table'!N470:O4470,2,TRUE)</f>
        <v>2.4932367745789259</v>
      </c>
      <c r="F470">
        <f>IF(B470="","",MATCH(E470,'Yield Curve Table'!O:O,0))</f>
        <v>3128</v>
      </c>
      <c r="G470" cm="1">
        <f t="array" ref="G470">IF(B470="","",INDEX('Yield Curve Table'!N:N,F470+1))</f>
        <v>39.087500000000325</v>
      </c>
      <c r="H470" cm="1">
        <f t="array" ref="H470">IF(B470="","",INDEX('Yield Curve Table'!O:O,'Interest Rate Calculation'!F470+1))</f>
        <v>2.4932988887646466</v>
      </c>
      <c r="I470">
        <f t="shared" si="50"/>
        <v>2.493236788723717</v>
      </c>
      <c r="J470">
        <f t="shared" si="51"/>
        <v>2</v>
      </c>
      <c r="K470">
        <f t="shared" si="49"/>
        <v>4.4020620136781918</v>
      </c>
      <c r="L470">
        <f t="shared" si="52"/>
        <v>4.3145741908677788</v>
      </c>
      <c r="M470">
        <f t="shared" si="54"/>
        <v>0.97113848386141122</v>
      </c>
    </row>
    <row r="471" spans="2:13" x14ac:dyDescent="0.25">
      <c r="B471">
        <f t="shared" si="55"/>
        <v>470</v>
      </c>
      <c r="C471">
        <f t="shared" si="53"/>
        <v>39.166666666666664</v>
      </c>
      <c r="D471">
        <f>IF(B471="","",VLOOKUP(C471,'Yield Curve Table'!N471:O4471,1,TRUE))</f>
        <v>39.162500000000342</v>
      </c>
      <c r="E471">
        <f>VLOOKUP(C471,'Yield Curve Table'!N471:O4471,2,TRUE)</f>
        <v>2.4936711572492496</v>
      </c>
      <c r="F471">
        <f>IF(B471="","",MATCH(E471,'Yield Curve Table'!O:O,0))</f>
        <v>3135</v>
      </c>
      <c r="G471" cm="1">
        <f t="array" ref="G471">IF(B471="","",INDEX('Yield Curve Table'!N:N,F471+1))</f>
        <v>39.175000000000345</v>
      </c>
      <c r="H471" cm="1">
        <f t="array" ref="H471">IF(B471="","",INDEX('Yield Curve Table'!O:O,'Interest Rate Calculation'!F471+1))</f>
        <v>2.4937331326766148</v>
      </c>
      <c r="I471">
        <f t="shared" si="50"/>
        <v>2.4936711642890965</v>
      </c>
      <c r="J471">
        <f t="shared" si="51"/>
        <v>2</v>
      </c>
      <c r="K471">
        <f t="shared" si="49"/>
        <v>4.4109654669801746</v>
      </c>
      <c r="L471">
        <f t="shared" si="52"/>
        <v>4.3310782043680467</v>
      </c>
      <c r="M471">
        <f t="shared" si="54"/>
        <v>0.97636515569350379</v>
      </c>
    </row>
    <row r="472" spans="2:13" x14ac:dyDescent="0.25">
      <c r="B472">
        <f t="shared" si="55"/>
        <v>471</v>
      </c>
      <c r="C472">
        <f t="shared" si="53"/>
        <v>39.25</v>
      </c>
      <c r="D472">
        <f>IF(B472="","",VLOOKUP(C472,'Yield Curve Table'!N472:O4472,1,TRUE))</f>
        <v>39.23750000000036</v>
      </c>
      <c r="E472">
        <f>VLOOKUP(C472,'Yield Curve Table'!N472:O4472,2,TRUE)</f>
        <v>2.4940427134850416</v>
      </c>
      <c r="F472">
        <f>IF(B472="","",MATCH(E472,'Yield Curve Table'!O:O,0))</f>
        <v>3141</v>
      </c>
      <c r="G472" cm="1">
        <f t="array" ref="G472">IF(B472="","",INDEX('Yield Curve Table'!N:N,F472+1))</f>
        <v>39.250000000000362</v>
      </c>
      <c r="H472" cm="1">
        <f t="array" ref="H472">IF(B472="","",INDEX('Yield Curve Table'!O:O,'Interest Rate Calculation'!F472+1))</f>
        <v>2.4941045704691605</v>
      </c>
      <c r="I472">
        <f t="shared" si="50"/>
        <v>2.4940427345214222</v>
      </c>
      <c r="J472">
        <f t="shared" si="51"/>
        <v>2</v>
      </c>
      <c r="K472">
        <f t="shared" si="49"/>
        <v>4.4198689202821573</v>
      </c>
      <c r="L472">
        <f t="shared" si="52"/>
        <v>4.3476504383161299</v>
      </c>
      <c r="M472">
        <f t="shared" si="54"/>
        <v>0.98151968662283373</v>
      </c>
    </row>
    <row r="473" spans="2:13" x14ac:dyDescent="0.25">
      <c r="B473">
        <f t="shared" si="55"/>
        <v>472</v>
      </c>
      <c r="C473">
        <f t="shared" si="53"/>
        <v>39.333333333333336</v>
      </c>
      <c r="D473">
        <f>IF(B473="","",VLOOKUP(C473,'Yield Curve Table'!N473:O4473,1,TRUE))</f>
        <v>39.325000000000379</v>
      </c>
      <c r="E473">
        <f>VLOOKUP(C473,'Yield Curve Table'!N473:O4473,2,TRUE)</f>
        <v>2.4944752991849932</v>
      </c>
      <c r="F473">
        <f>IF(B473="","",MATCH(E473,'Yield Curve Table'!O:O,0))</f>
        <v>3148</v>
      </c>
      <c r="G473" cm="1">
        <f t="array" ref="G473">IF(B473="","",INDEX('Yield Curve Table'!N:N,F473+1))</f>
        <v>39.337500000000382</v>
      </c>
      <c r="H473" cm="1">
        <f t="array" ref="H473">IF(B473="","",INDEX('Yield Curve Table'!O:O,'Interest Rate Calculation'!F473+1))</f>
        <v>2.4945370185562421</v>
      </c>
      <c r="I473">
        <f t="shared" si="50"/>
        <v>2.4944753131449788</v>
      </c>
      <c r="J473">
        <f t="shared" si="51"/>
        <v>2</v>
      </c>
      <c r="K473">
        <f t="shared" si="49"/>
        <v>4.42877237358414</v>
      </c>
      <c r="L473">
        <f t="shared" si="52"/>
        <v>4.3642958049028353</v>
      </c>
      <c r="M473">
        <f t="shared" si="54"/>
        <v>0.98687610897236766</v>
      </c>
    </row>
    <row r="474" spans="2:13" x14ac:dyDescent="0.25">
      <c r="B474">
        <f t="shared" si="55"/>
        <v>473</v>
      </c>
      <c r="C474">
        <f t="shared" si="53"/>
        <v>39.416666666666664</v>
      </c>
      <c r="D474">
        <f>IF(B474="","",VLOOKUP(C474,'Yield Curve Table'!N474:O4474,1,TRUE))</f>
        <v>39.412500000000399</v>
      </c>
      <c r="E474">
        <f>VLOOKUP(C474,'Yield Curve Table'!N474:O4474,2,TRUE)</f>
        <v>2.4949069234299852</v>
      </c>
      <c r="F474">
        <f>IF(B474="","",MATCH(E474,'Yield Curve Table'!O:O,0))</f>
        <v>3155</v>
      </c>
      <c r="G474" cm="1">
        <f t="array" ref="G474">IF(B474="","",INDEX('Yield Curve Table'!N:N,F474+1))</f>
        <v>39.425000000000402</v>
      </c>
      <c r="H474" cm="1">
        <f t="array" ref="H474">IF(B474="","",INDEX('Yield Curve Table'!O:O,'Interest Rate Calculation'!F474+1))</f>
        <v>2.4949685057992976</v>
      </c>
      <c r="I474">
        <f t="shared" si="50"/>
        <v>2.4949069303780642</v>
      </c>
      <c r="J474">
        <f t="shared" si="51"/>
        <v>2</v>
      </c>
      <c r="K474">
        <f t="shared" si="49"/>
        <v>4.4376758268861218</v>
      </c>
      <c r="L474">
        <f t="shared" si="52"/>
        <v>4.3810117340713033</v>
      </c>
      <c r="M474">
        <f t="shared" si="54"/>
        <v>0.99215055423322873</v>
      </c>
    </row>
    <row r="475" spans="2:13" x14ac:dyDescent="0.25">
      <c r="B475">
        <f t="shared" si="55"/>
        <v>474</v>
      </c>
      <c r="C475">
        <f t="shared" si="53"/>
        <v>39.5</v>
      </c>
      <c r="D475">
        <f>IF(B475="","",VLOOKUP(C475,'Yield Curve Table'!N475:O4475,1,TRUE))</f>
        <v>39.487500000000416</v>
      </c>
      <c r="E475">
        <f>VLOOKUP(C475,'Yield Curve Table'!N475:O4475,2,TRUE)</f>
        <v>2.4952761250620994</v>
      </c>
      <c r="F475">
        <f>IF(B475="","",MATCH(E475,'Yield Curve Table'!O:O,0))</f>
        <v>3161</v>
      </c>
      <c r="G475" cm="1">
        <f t="array" ref="G475">IF(B475="","",INDEX('Yield Curve Table'!N:N,F475+1))</f>
        <v>39.500000000000419</v>
      </c>
      <c r="H475" cm="1">
        <f t="array" ref="H475">IF(B475="","",INDEX('Yield Curve Table'!O:O,'Interest Rate Calculation'!F475+1))</f>
        <v>2.4953375904843567</v>
      </c>
      <c r="I475">
        <f t="shared" si="50"/>
        <v>2.4952761458247941</v>
      </c>
      <c r="J475">
        <f t="shared" si="51"/>
        <v>2</v>
      </c>
      <c r="K475">
        <f t="shared" si="49"/>
        <v>4.4465792801881046</v>
      </c>
      <c r="L475">
        <f t="shared" si="52"/>
        <v>4.397796701829022</v>
      </c>
      <c r="M475">
        <f t="shared" si="54"/>
        <v>0.99738220143044121</v>
      </c>
    </row>
    <row r="476" spans="2:13" x14ac:dyDescent="0.25">
      <c r="B476">
        <f t="shared" si="55"/>
        <v>475</v>
      </c>
      <c r="C476">
        <f t="shared" si="53"/>
        <v>39.583333333333336</v>
      </c>
      <c r="D476">
        <f>IF(B476="","",VLOOKUP(C476,'Yield Curve Table'!N476:O4476,1,TRUE))</f>
        <v>39.575000000000436</v>
      </c>
      <c r="E476">
        <f>VLOOKUP(C476,'Yield Curve Table'!N476:O4476,2,TRUE)</f>
        <v>2.4957059750399684</v>
      </c>
      <c r="F476">
        <f>IF(B476="","",MATCH(E476,'Yield Curve Table'!O:O,0))</f>
        <v>3168</v>
      </c>
      <c r="G476" cm="1">
        <f t="array" ref="G476">IF(B476="","",INDEX('Yield Curve Table'!N:N,F476+1))</f>
        <v>39.587500000000439</v>
      </c>
      <c r="H476" cm="1">
        <f t="array" ref="H476">IF(B476="","",INDEX('Yield Curve Table'!O:O,'Interest Rate Calculation'!F476+1))</f>
        <v>2.4957673045841382</v>
      </c>
      <c r="I476">
        <f t="shared" si="50"/>
        <v>2.4957059888187447</v>
      </c>
      <c r="J476">
        <f t="shared" si="51"/>
        <v>2</v>
      </c>
      <c r="K476">
        <f t="shared" si="49"/>
        <v>4.4554827334900864</v>
      </c>
      <c r="L476">
        <f t="shared" si="52"/>
        <v>4.4146540513094337</v>
      </c>
      <c r="M476">
        <f t="shared" si="54"/>
        <v>1.0027569363292965</v>
      </c>
    </row>
    <row r="477" spans="2:13" x14ac:dyDescent="0.25">
      <c r="B477">
        <f t="shared" si="55"/>
        <v>476</v>
      </c>
      <c r="C477">
        <f t="shared" si="53"/>
        <v>39.666666666666664</v>
      </c>
      <c r="D477">
        <f>IF(B477="","",VLOOKUP(C477,'Yield Curve Table'!N477:O4477,1,TRUE))</f>
        <v>39.662500000000456</v>
      </c>
      <c r="E477">
        <f>VLOOKUP(C477,'Yield Curve Table'!N477:O4477,2,TRUE)</f>
        <v>2.4961348756717912</v>
      </c>
      <c r="F477">
        <f>IF(B477="","",MATCH(E477,'Yield Curve Table'!O:O,0))</f>
        <v>3175</v>
      </c>
      <c r="G477" cm="1">
        <f t="array" ref="G477">IF(B477="","",INDEX('Yield Curve Table'!N:N,F477+1))</f>
        <v>39.675000000000459</v>
      </c>
      <c r="H477" cm="1">
        <f t="array" ref="H477">IF(B477="","",INDEX('Yield Curve Table'!O:O,'Interest Rate Calculation'!F477+1))</f>
        <v>2.4961960699373047</v>
      </c>
      <c r="I477">
        <f t="shared" si="50"/>
        <v>2.4961348825298839</v>
      </c>
      <c r="J477">
        <f t="shared" si="51"/>
        <v>2</v>
      </c>
      <c r="K477">
        <f t="shared" si="49"/>
        <v>4.4643861867920691</v>
      </c>
      <c r="L477">
        <f t="shared" si="52"/>
        <v>4.4315819983876992</v>
      </c>
      <c r="M477">
        <f t="shared" si="54"/>
        <v>1.0080790475453405</v>
      </c>
    </row>
    <row r="478" spans="2:13" x14ac:dyDescent="0.25">
      <c r="B478">
        <f t="shared" si="55"/>
        <v>477</v>
      </c>
      <c r="C478">
        <f t="shared" si="53"/>
        <v>39.75</v>
      </c>
      <c r="D478">
        <f>IF(B478="","",VLOOKUP(C478,'Yield Curve Table'!N478:O4478,1,TRUE))</f>
        <v>39.737500000000473</v>
      </c>
      <c r="E478">
        <f>VLOOKUP(C478,'Yield Curve Table'!N478:O4478,2,TRUE)</f>
        <v>2.4965017523552127</v>
      </c>
      <c r="F478">
        <f>IF(B478="","",MATCH(E478,'Yield Curve Table'!O:O,0))</f>
        <v>3181</v>
      </c>
      <c r="G478" cm="1">
        <f t="array" ref="G478">IF(B478="","",INDEX('Yield Curve Table'!N:N,F478+1))</f>
        <v>39.750000000000476</v>
      </c>
      <c r="H478" cm="1">
        <f t="array" ref="H478">IF(B478="","",INDEX('Yield Curve Table'!O:O,'Interest Rate Calculation'!F478+1))</f>
        <v>2.4965628311416888</v>
      </c>
      <c r="I478">
        <f t="shared" si="50"/>
        <v>2.4965017728495251</v>
      </c>
      <c r="J478">
        <f t="shared" si="51"/>
        <v>2</v>
      </c>
      <c r="K478">
        <f t="shared" si="49"/>
        <v>4.4732896400940518</v>
      </c>
      <c r="L478">
        <f t="shared" si="52"/>
        <v>4.4485797917534953</v>
      </c>
      <c r="M478">
        <f t="shared" si="54"/>
        <v>1.0133876843304801</v>
      </c>
    </row>
    <row r="479" spans="2:13" x14ac:dyDescent="0.25">
      <c r="B479">
        <f t="shared" si="55"/>
        <v>478</v>
      </c>
      <c r="C479">
        <f t="shared" si="53"/>
        <v>39.833333333333336</v>
      </c>
      <c r="D479">
        <f>IF(B479="","",VLOOKUP(C479,'Yield Curve Table'!N479:O4479,1,TRUE))</f>
        <v>39.825000000000493</v>
      </c>
      <c r="E479">
        <f>VLOOKUP(C479,'Yield Curve Table'!N479:O4479,2,TRUE)</f>
        <v>2.4969289009956075</v>
      </c>
      <c r="F479">
        <f>IF(B479="","",MATCH(E479,'Yield Curve Table'!O:O,0))</f>
        <v>3188</v>
      </c>
      <c r="G479" cm="1">
        <f t="array" ref="G479">IF(B479="","",INDEX('Yield Curve Table'!N:N,F479+1))</f>
        <v>39.837500000000496</v>
      </c>
      <c r="H479" cm="1">
        <f t="array" ref="H479">IF(B479="","",INDEX('Yield Curve Table'!O:O,'Interest Rate Calculation'!F479+1))</f>
        <v>2.4969898456061816</v>
      </c>
      <c r="I479">
        <f t="shared" si="50"/>
        <v>2.4969289145966784</v>
      </c>
      <c r="J479">
        <f t="shared" si="51"/>
        <v>2</v>
      </c>
      <c r="K479">
        <f t="shared" si="49"/>
        <v>4.4821930933960346</v>
      </c>
      <c r="L479">
        <f t="shared" si="52"/>
        <v>4.4656492252393729</v>
      </c>
      <c r="M479">
        <f t="shared" si="54"/>
        <v>1.0187806421457335</v>
      </c>
    </row>
    <row r="480" spans="2:13" x14ac:dyDescent="0.25">
      <c r="B480">
        <f t="shared" si="55"/>
        <v>479</v>
      </c>
      <c r="C480">
        <f t="shared" si="53"/>
        <v>39.916666666666664</v>
      </c>
      <c r="D480">
        <f>IF(B480="","",VLOOKUP(C480,'Yield Curve Table'!N480:O4480,1,TRUE))</f>
        <v>39.912500000000513</v>
      </c>
      <c r="E480">
        <f>VLOOKUP(C480,'Yield Curve Table'!N480:O4480,2,TRUE)</f>
        <v>2.4973551121715456</v>
      </c>
      <c r="F480">
        <f>IF(B480="","",MATCH(E480,'Yield Curve Table'!O:O,0))</f>
        <v>3195</v>
      </c>
      <c r="G480" cm="1">
        <f t="array" ref="G480">IF(B480="","",INDEX('Yield Curve Table'!N:N,F480+1))</f>
        <v>39.925000000000516</v>
      </c>
      <c r="H480" cm="1">
        <f t="array" ref="H480">IF(B480="","",INDEX('Yield Curve Table'!O:O,'Interest Rate Calculation'!F480+1))</f>
        <v>2.4974159231944317</v>
      </c>
      <c r="I480">
        <f t="shared" si="50"/>
        <v>2.4973551189413881</v>
      </c>
      <c r="J480">
        <f t="shared" si="51"/>
        <v>2</v>
      </c>
      <c r="K480">
        <f t="shared" si="49"/>
        <v>4.4910965466980173</v>
      </c>
      <c r="L480">
        <f t="shared" si="52"/>
        <v>4.4827892907490314</v>
      </c>
      <c r="M480">
        <f t="shared" si="54"/>
        <v>1.0241503105912653</v>
      </c>
    </row>
    <row r="481" spans="2:13" x14ac:dyDescent="0.25">
      <c r="B481">
        <f t="shared" si="55"/>
        <v>480</v>
      </c>
      <c r="C481">
        <f t="shared" si="53"/>
        <v>40</v>
      </c>
      <c r="D481">
        <f>IF(B481="","",VLOOKUP(C481,'Yield Curve Table'!N481:O4481,1,TRUE))</f>
        <v>39.98750000000053</v>
      </c>
      <c r="E481">
        <f>VLOOKUP(C481,'Yield Curve Table'!N481:O4481,2,TRUE)</f>
        <v>2.4977196930045311</v>
      </c>
      <c r="F481">
        <f>IF(B481="","",MATCH(E481,'Yield Curve Table'!O:O,0))</f>
        <v>3201</v>
      </c>
      <c r="G481" cm="1">
        <f t="array" ref="G481">IF(B481="","",INDEX('Yield Curve Table'!N:N,F481+1))</f>
        <v>40.000000000000533</v>
      </c>
      <c r="H481" cm="1">
        <f t="array" ref="H481">IF(B481="","",INDEX('Yield Curve Table'!O:O,'Interest Rate Calculation'!F481+1))</f>
        <v>2.4977803899889293</v>
      </c>
      <c r="I481">
        <f t="shared" si="50"/>
        <v>2.4977197132356292</v>
      </c>
      <c r="J481">
        <f t="shared" si="51"/>
        <v>2</v>
      </c>
      <c r="K481">
        <f t="shared" si="49"/>
        <v>4.5</v>
      </c>
      <c r="L481">
        <f t="shared" si="52"/>
        <v>4.5</v>
      </c>
      <c r="M481">
        <f t="shared" si="54"/>
        <v>1.0295358086438444</v>
      </c>
    </row>
    <row r="482" spans="2:13" x14ac:dyDescent="0.25">
      <c r="B482">
        <f t="shared" si="55"/>
        <v>481</v>
      </c>
      <c r="C482">
        <f t="shared" si="53"/>
        <v>40.083333333333336</v>
      </c>
      <c r="D482">
        <f>IF(B482="","",VLOOKUP(C482,'Yield Curve Table'!N482:O4482,1,TRUE))</f>
        <v>40.07500000000055</v>
      </c>
      <c r="E482">
        <f>VLOOKUP(C482,'Yield Curve Table'!N482:O4482,2,TRUE)</f>
        <v>2.4981441740478516</v>
      </c>
      <c r="F482">
        <f>IF(B482="","",MATCH(E482,'Yield Curve Table'!O:O,0))</f>
        <v>3208</v>
      </c>
      <c r="G482" cm="1">
        <f t="array" ref="G482">IF(B482="","",INDEX('Yield Curve Table'!N:N,F482+1))</f>
        <v>40.087500000000553</v>
      </c>
      <c r="H482" cm="1">
        <f t="array" ref="H482">IF(B482="","",INDEX('Yield Curve Table'!O:O,'Interest Rate Calculation'!F482+1))</f>
        <v>2.4982047385267458</v>
      </c>
      <c r="I482">
        <f t="shared" si="50"/>
        <v>2.4981441874746309</v>
      </c>
      <c r="J482">
        <f t="shared" si="51"/>
        <v>3</v>
      </c>
      <c r="K482">
        <f t="shared" si="49"/>
        <v>4.5</v>
      </c>
      <c r="L482">
        <f t="shared" si="52"/>
        <v>4.5</v>
      </c>
      <c r="M482">
        <f t="shared" si="54"/>
        <v>0.36748094004388498</v>
      </c>
    </row>
    <row r="483" spans="2:13" x14ac:dyDescent="0.25">
      <c r="B483">
        <f t="shared" si="55"/>
        <v>482</v>
      </c>
      <c r="C483">
        <f t="shared" si="53"/>
        <v>40.166666666666664</v>
      </c>
      <c r="D483">
        <f>IF(B483="","",VLOOKUP(C483,'Yield Curve Table'!N483:O4483,1,TRUE))</f>
        <v>40.16250000000057</v>
      </c>
      <c r="E483">
        <f>VLOOKUP(C483,'Yield Curve Table'!N483:O4483,2,TRUE)</f>
        <v>2.4985677292866346</v>
      </c>
      <c r="F483">
        <f>IF(B483="","",MATCH(E483,'Yield Curve Table'!O:O,0))</f>
        <v>3215</v>
      </c>
      <c r="G483" cm="1">
        <f t="array" ref="G483">IF(B483="","",INDEX('Yield Curve Table'!N:N,F483+1))</f>
        <v>40.175000000000573</v>
      </c>
      <c r="H483" cm="1">
        <f t="array" ref="H483">IF(B483="","",INDEX('Yield Curve Table'!O:O,'Interest Rate Calculation'!F483+1))</f>
        <v>2.4986281618373014</v>
      </c>
      <c r="I483">
        <f t="shared" si="50"/>
        <v>2.4985677359699188</v>
      </c>
      <c r="J483">
        <f t="shared" si="51"/>
        <v>3</v>
      </c>
      <c r="K483">
        <f t="shared" si="49"/>
        <v>4.5</v>
      </c>
      <c r="L483">
        <f t="shared" si="52"/>
        <v>4.5</v>
      </c>
      <c r="M483">
        <f t="shared" si="54"/>
        <v>0.36748094004364074</v>
      </c>
    </row>
    <row r="484" spans="2:13" x14ac:dyDescent="0.25">
      <c r="B484">
        <f t="shared" si="55"/>
        <v>483</v>
      </c>
      <c r="C484">
        <f t="shared" si="53"/>
        <v>40.25</v>
      </c>
      <c r="D484">
        <f>IF(B484="","",VLOOKUP(C484,'Yield Curve Table'!N484:O4484,1,TRUE))</f>
        <v>40.237500000000587</v>
      </c>
      <c r="E484">
        <f>VLOOKUP(C484,'Yield Curve Table'!N484:O4484,2,TRUE)</f>
        <v>2.4989300428245635</v>
      </c>
      <c r="F484">
        <f>IF(B484="","",MATCH(E484,'Yield Curve Table'!O:O,0))</f>
        <v>3221</v>
      </c>
      <c r="G484" cm="1">
        <f t="array" ref="G484">IF(B484="","",INDEX('Yield Curve Table'!N:N,F484+1))</f>
        <v>40.25000000000059</v>
      </c>
      <c r="H484" cm="1">
        <f t="array" ref="H484">IF(B484="","",INDEX('Yield Curve Table'!O:O,'Interest Rate Calculation'!F484+1))</f>
        <v>2.498990362750503</v>
      </c>
      <c r="I484">
        <f t="shared" si="50"/>
        <v>2.4989300627974829</v>
      </c>
      <c r="J484">
        <f t="shared" si="51"/>
        <v>3</v>
      </c>
      <c r="K484">
        <f t="shared" si="49"/>
        <v>4.5</v>
      </c>
      <c r="L484">
        <f t="shared" si="52"/>
        <v>4.5</v>
      </c>
      <c r="M484">
        <f t="shared" si="54"/>
        <v>0.36748094004370735</v>
      </c>
    </row>
    <row r="485" spans="2:13" x14ac:dyDescent="0.25">
      <c r="B485">
        <f t="shared" si="55"/>
        <v>484</v>
      </c>
      <c r="C485">
        <f t="shared" si="53"/>
        <v>40.333333333333336</v>
      </c>
      <c r="D485">
        <f>IF(B485="","",VLOOKUP(C485,'Yield Curve Table'!N485:O4485,1,TRUE))</f>
        <v>40.325000000000607</v>
      </c>
      <c r="E485">
        <f>VLOOKUP(C485,'Yield Curve Table'!N485:O4485,2,TRUE)</f>
        <v>2.499351889382992</v>
      </c>
      <c r="F485">
        <f>IF(B485="","",MATCH(E485,'Yield Curve Table'!O:O,0))</f>
        <v>3228</v>
      </c>
      <c r="G485" cm="1">
        <f t="array" ref="G485">IF(B485="","",INDEX('Yield Curve Table'!N:N,F485+1))</f>
        <v>40.33750000000061</v>
      </c>
      <c r="H485" cm="1">
        <f t="array" ref="H485">IF(B485="","",INDEX('Yield Curve Table'!O:O,'Interest Rate Calculation'!F485+1))</f>
        <v>2.4994120784428264</v>
      </c>
      <c r="I485">
        <f t="shared" si="50"/>
        <v>2.4993519026388071</v>
      </c>
      <c r="J485">
        <f t="shared" si="51"/>
        <v>3</v>
      </c>
      <c r="K485">
        <f t="shared" si="49"/>
        <v>4.5</v>
      </c>
      <c r="L485">
        <f t="shared" si="52"/>
        <v>4.5</v>
      </c>
      <c r="M485">
        <f t="shared" si="54"/>
        <v>0.36748094004368514</v>
      </c>
    </row>
    <row r="486" spans="2:13" x14ac:dyDescent="0.25">
      <c r="B486">
        <f t="shared" si="55"/>
        <v>485</v>
      </c>
      <c r="C486">
        <f t="shared" si="53"/>
        <v>40.416666666666664</v>
      </c>
      <c r="D486">
        <f>IF(B486="","",VLOOKUP(C486,'Yield Curve Table'!N486:O4486,1,TRUE))</f>
        <v>40.412500000000627</v>
      </c>
      <c r="E486">
        <f>VLOOKUP(C486,'Yield Curve Table'!N486:O4486,2,TRUE)</f>
        <v>2.4997728215806143</v>
      </c>
      <c r="F486">
        <f>IF(B486="","",MATCH(E486,'Yield Curve Table'!O:O,0))</f>
        <v>3235</v>
      </c>
      <c r="G486" cm="1">
        <f t="array" ref="G486">IF(B486="","",INDEX('Yield Curve Table'!N:N,F486+1))</f>
        <v>40.42500000000063</v>
      </c>
      <c r="H486" cm="1">
        <f t="array" ref="H486">IF(B486="","",INDEX('Yield Curve Table'!O:O,'Interest Rate Calculation'!F486+1))</f>
        <v>2.4998328803409509</v>
      </c>
      <c r="I486">
        <f t="shared" si="50"/>
        <v>2.4997728281789882</v>
      </c>
      <c r="J486">
        <f t="shared" si="51"/>
        <v>3</v>
      </c>
      <c r="K486">
        <f t="shared" si="49"/>
        <v>4.5</v>
      </c>
      <c r="L486">
        <f t="shared" si="52"/>
        <v>4.5</v>
      </c>
      <c r="M486">
        <f t="shared" si="54"/>
        <v>0.36748094004366294</v>
      </c>
    </row>
    <row r="487" spans="2:13" x14ac:dyDescent="0.25">
      <c r="B487">
        <f t="shared" si="55"/>
        <v>486</v>
      </c>
      <c r="C487">
        <f t="shared" si="53"/>
        <v>40.5</v>
      </c>
      <c r="D487">
        <f>IF(B487="","",VLOOKUP(C487,'Yield Curve Table'!N487:O4487,1,TRUE))</f>
        <v>40.487500000000644</v>
      </c>
      <c r="E487">
        <f>VLOOKUP(C487,'Yield Curve Table'!N487:O4487,2,TRUE)</f>
        <v>2.5001328958494078</v>
      </c>
      <c r="F487">
        <f>IF(B487="","",MATCH(E487,'Yield Curve Table'!O:O,0))</f>
        <v>3241</v>
      </c>
      <c r="G487" cm="1">
        <f t="array" ref="G487">IF(B487="","",INDEX('Yield Curve Table'!N:N,F487+1))</f>
        <v>40.500000000000647</v>
      </c>
      <c r="H487" cm="1">
        <f t="array" ref="H487">IF(B487="","",INDEX('Yield Curve Table'!O:O,'Interest Rate Calculation'!F487+1))</f>
        <v>2.5001928433726492</v>
      </c>
      <c r="I487">
        <f t="shared" si="50"/>
        <v>2.5001329155690568</v>
      </c>
      <c r="J487">
        <f t="shared" si="51"/>
        <v>3</v>
      </c>
      <c r="K487">
        <f t="shared" si="49"/>
        <v>4.5</v>
      </c>
      <c r="L487">
        <f t="shared" si="52"/>
        <v>4.5</v>
      </c>
      <c r="M487">
        <f t="shared" si="54"/>
        <v>0.36748094004368514</v>
      </c>
    </row>
    <row r="488" spans="2:13" x14ac:dyDescent="0.25">
      <c r="B488">
        <f t="shared" si="55"/>
        <v>487</v>
      </c>
      <c r="C488">
        <f t="shared" si="53"/>
        <v>40.583333333333336</v>
      </c>
      <c r="D488">
        <f>IF(B488="","",VLOOKUP(C488,'Yield Curve Table'!N488:O4488,1,TRUE))</f>
        <v>40.575000000000664</v>
      </c>
      <c r="E488">
        <f>VLOOKUP(C488,'Yield Curve Table'!N488:O4488,2,TRUE)</f>
        <v>2.5005521404224105</v>
      </c>
      <c r="F488">
        <f>IF(B488="","",MATCH(E488,'Yield Curve Table'!O:O,0))</f>
        <v>3248</v>
      </c>
      <c r="G488" cm="1">
        <f t="array" ref="G488">IF(B488="","",INDEX('Yield Curve Table'!N:N,F488+1))</f>
        <v>40.587500000000666</v>
      </c>
      <c r="H488" cm="1">
        <f t="array" ref="H488">IF(B488="","",INDEX('Yield Curve Table'!O:O,'Interest Rate Calculation'!F488+1))</f>
        <v>2.5006119586887081</v>
      </c>
      <c r="I488">
        <f t="shared" si="50"/>
        <v>2.5005521535105046</v>
      </c>
      <c r="J488">
        <f t="shared" si="51"/>
        <v>3</v>
      </c>
      <c r="K488">
        <f t="shared" si="49"/>
        <v>4.5</v>
      </c>
      <c r="L488">
        <f t="shared" si="52"/>
        <v>4.5</v>
      </c>
      <c r="M488">
        <f t="shared" si="54"/>
        <v>0.36748094004368514</v>
      </c>
    </row>
    <row r="489" spans="2:13" x14ac:dyDescent="0.25">
      <c r="B489">
        <f t="shared" si="55"/>
        <v>488</v>
      </c>
      <c r="C489">
        <f t="shared" si="53"/>
        <v>40.666666666666664</v>
      </c>
      <c r="D489">
        <f>IF(B489="","",VLOOKUP(C489,'Yield Curve Table'!N489:O4489,1,TRUE))</f>
        <v>40.662500000000684</v>
      </c>
      <c r="E489">
        <f>VLOOKUP(C489,'Yield Curve Table'!N489:O4489,2,TRUE)</f>
        <v>2.5009704818674603</v>
      </c>
      <c r="F489">
        <f>IF(B489="","",MATCH(E489,'Yield Curve Table'!O:O,0))</f>
        <v>3255</v>
      </c>
      <c r="G489" cm="1">
        <f t="array" ref="G489">IF(B489="","",INDEX('Yield Curve Table'!N:N,F489+1))</f>
        <v>40.675000000000686</v>
      </c>
      <c r="H489" cm="1">
        <f t="array" ref="H489">IF(B489="","",INDEX('Yield Curve Table'!O:O,'Interest Rate Calculation'!F489+1))</f>
        <v>2.5010301714330141</v>
      </c>
      <c r="I489">
        <f t="shared" si="50"/>
        <v>2.5009704883825314</v>
      </c>
      <c r="J489">
        <f t="shared" si="51"/>
        <v>3</v>
      </c>
      <c r="K489">
        <f t="shared" si="49"/>
        <v>4.5</v>
      </c>
      <c r="L489">
        <f t="shared" si="52"/>
        <v>4.5</v>
      </c>
      <c r="M489">
        <f t="shared" si="54"/>
        <v>0.36748094004364074</v>
      </c>
    </row>
    <row r="490" spans="2:13" x14ac:dyDescent="0.25">
      <c r="B490">
        <f t="shared" si="55"/>
        <v>489</v>
      </c>
      <c r="C490">
        <f t="shared" si="53"/>
        <v>40.75</v>
      </c>
      <c r="D490">
        <f>IF(B490="","",VLOOKUP(C490,'Yield Curve Table'!N490:O4490,1,TRUE))</f>
        <v>40.737500000000701</v>
      </c>
      <c r="E490">
        <f>VLOOKUP(C490,'Yield Curve Table'!N490:O4490,2,TRUE)</f>
        <v>2.5013283443765904</v>
      </c>
      <c r="F490">
        <f>IF(B490="","",MATCH(E490,'Yield Curve Table'!O:O,0))</f>
        <v>3261</v>
      </c>
      <c r="G490" cm="1">
        <f t="array" ref="G490">IF(B490="","",INDEX('Yield Curve Table'!N:N,F490+1))</f>
        <v>40.750000000000703</v>
      </c>
      <c r="H490" cm="1">
        <f t="array" ref="H490">IF(B490="","",INDEX('Yield Curve Table'!O:O,'Interest Rate Calculation'!F490+1))</f>
        <v>2.5013879240671937</v>
      </c>
      <c r="I490">
        <f t="shared" si="50"/>
        <v>2.5013283638477537</v>
      </c>
      <c r="J490">
        <f t="shared" si="51"/>
        <v>3</v>
      </c>
      <c r="K490">
        <f t="shared" si="49"/>
        <v>4.5</v>
      </c>
      <c r="L490">
        <f t="shared" si="52"/>
        <v>4.5</v>
      </c>
      <c r="M490">
        <f t="shared" si="54"/>
        <v>0.36748094004370735</v>
      </c>
    </row>
    <row r="491" spans="2:13" x14ac:dyDescent="0.25">
      <c r="B491">
        <f t="shared" si="55"/>
        <v>490</v>
      </c>
      <c r="C491">
        <f t="shared" si="53"/>
        <v>40.833333333333336</v>
      </c>
      <c r="D491">
        <f>IF(B491="","",VLOOKUP(C491,'Yield Curve Table'!N491:O4491,1,TRUE))</f>
        <v>40.82500000000072</v>
      </c>
      <c r="E491">
        <f>VLOOKUP(C491,'Yield Curve Table'!N491:O4491,2,TRUE)</f>
        <v>2.5017450188659414</v>
      </c>
      <c r="F491">
        <f>IF(B491="","",MATCH(E491,'Yield Curve Table'!O:O,0))</f>
        <v>3268</v>
      </c>
      <c r="G491" cm="1">
        <f t="array" ref="G491">IF(B491="","",INDEX('Yield Curve Table'!N:N,F491+1))</f>
        <v>40.837500000000723</v>
      </c>
      <c r="H491" cm="1">
        <f t="array" ref="H491">IF(B491="","",INDEX('Yield Curve Table'!O:O,'Interest Rate Calculation'!F491+1))</f>
        <v>2.5018044708792635</v>
      </c>
      <c r="I491">
        <f t="shared" si="50"/>
        <v>2.5017450317894756</v>
      </c>
      <c r="J491">
        <f t="shared" si="51"/>
        <v>3</v>
      </c>
      <c r="K491">
        <f t="shared" si="49"/>
        <v>4.5</v>
      </c>
      <c r="L491">
        <f t="shared" si="52"/>
        <v>4.5</v>
      </c>
      <c r="M491">
        <f t="shared" si="54"/>
        <v>0.36748094004368514</v>
      </c>
    </row>
    <row r="492" spans="2:13" x14ac:dyDescent="0.25">
      <c r="B492">
        <f t="shared" si="55"/>
        <v>491</v>
      </c>
      <c r="C492">
        <f t="shared" si="53"/>
        <v>40.916666666666664</v>
      </c>
      <c r="D492">
        <f>IF(B492="","",VLOOKUP(C492,'Yield Curve Table'!N492:O4492,1,TRUE))</f>
        <v>40.91250000000074</v>
      </c>
      <c r="E492">
        <f>VLOOKUP(C492,'Yield Curve Table'!N492:O4492,2,TRUE)</f>
        <v>2.5021608012544654</v>
      </c>
      <c r="F492">
        <f>IF(B492="","",MATCH(E492,'Yield Curve Table'!O:O,0))</f>
        <v>3275</v>
      </c>
      <c r="G492" cm="1">
        <f t="array" ref="G492">IF(B492="","",INDEX('Yield Curve Table'!N:N,F492+1))</f>
        <v>40.925000000000743</v>
      </c>
      <c r="H492" cm="1">
        <f t="array" ref="H492">IF(B492="","",INDEX('Yield Curve Table'!O:O,'Interest Rate Calculation'!F492+1))</f>
        <v>2.5022201261365518</v>
      </c>
      <c r="I492">
        <f t="shared" si="50"/>
        <v>2.5021608076878006</v>
      </c>
      <c r="J492">
        <f t="shared" si="51"/>
        <v>3</v>
      </c>
      <c r="K492">
        <f t="shared" si="49"/>
        <v>4.5</v>
      </c>
      <c r="L492">
        <f t="shared" si="52"/>
        <v>4.5</v>
      </c>
      <c r="M492">
        <f t="shared" si="54"/>
        <v>0.36748094004366294</v>
      </c>
    </row>
    <row r="493" spans="2:13" x14ac:dyDescent="0.25">
      <c r="B493">
        <f t="shared" si="55"/>
        <v>492</v>
      </c>
      <c r="C493">
        <f t="shared" si="53"/>
        <v>41</v>
      </c>
      <c r="D493">
        <f>IF(B493="","",VLOOKUP(C493,'Yield Curve Table'!N493:O4493,1,TRUE))</f>
        <v>40.987500000000757</v>
      </c>
      <c r="E493">
        <f>VLOOKUP(C493,'Yield Curve Table'!N493:O4493,2,TRUE)</f>
        <v>2.5025164790095666</v>
      </c>
      <c r="F493">
        <f>IF(B493="","",MATCH(E493,'Yield Curve Table'!O:O,0))</f>
        <v>3281</v>
      </c>
      <c r="G493" cm="1">
        <f t="array" ref="G493">IF(B493="","",INDEX('Yield Curve Table'!N:N,F493+1))</f>
        <v>41.00000000000076</v>
      </c>
      <c r="H493" cm="1">
        <f t="array" ref="H493">IF(B493="","",INDEX('Yield Curve Table'!O:O,'Interest Rate Calculation'!F493+1))</f>
        <v>2.5025756953539804</v>
      </c>
      <c r="I493">
        <f t="shared" si="50"/>
        <v>2.502516498236909</v>
      </c>
      <c r="J493">
        <f t="shared" si="51"/>
        <v>3</v>
      </c>
      <c r="K493">
        <f t="shared" si="49"/>
        <v>4.5</v>
      </c>
      <c r="L493">
        <f t="shared" si="52"/>
        <v>4.5</v>
      </c>
      <c r="M493">
        <f t="shared" si="54"/>
        <v>0.3674809400434631</v>
      </c>
    </row>
    <row r="494" spans="2:13" x14ac:dyDescent="0.25">
      <c r="B494">
        <f t="shared" si="55"/>
        <v>493</v>
      </c>
      <c r="C494">
        <f t="shared" si="53"/>
        <v>41.083333333333336</v>
      </c>
      <c r="D494">
        <f>IF(B494="","",VLOOKUP(C494,'Yield Curve Table'!N494:O4494,1,TRUE))</f>
        <v>41.075000000000777</v>
      </c>
      <c r="E494">
        <f>VLOOKUP(C494,'Yield Curve Table'!N494:O4494,2,TRUE)</f>
        <v>2.502930614733915</v>
      </c>
      <c r="F494">
        <f>IF(B494="","",MATCH(E494,'Yield Curve Table'!O:O,0))</f>
        <v>3288</v>
      </c>
      <c r="G494" cm="1">
        <f t="array" ref="G494">IF(B494="","",INDEX('Yield Curve Table'!N:N,F494+1))</f>
        <v>41.08750000000078</v>
      </c>
      <c r="H494" cm="1">
        <f t="array" ref="H494">IF(B494="","",INDEX('Yield Curve Table'!O:O,'Interest Rate Calculation'!F494+1))</f>
        <v>2.5029897049519274</v>
      </c>
      <c r="I494">
        <f t="shared" si="50"/>
        <v>2.5029306274959722</v>
      </c>
      <c r="J494">
        <f t="shared" si="51"/>
        <v>3</v>
      </c>
      <c r="K494">
        <f t="shared" si="49"/>
        <v>4.5</v>
      </c>
      <c r="L494">
        <f t="shared" si="52"/>
        <v>4.5</v>
      </c>
      <c r="M494">
        <f t="shared" si="54"/>
        <v>0.36748094004390719</v>
      </c>
    </row>
    <row r="495" spans="2:13" x14ac:dyDescent="0.25">
      <c r="B495">
        <f t="shared" si="55"/>
        <v>494</v>
      </c>
      <c r="C495">
        <f t="shared" si="53"/>
        <v>41.166666666666664</v>
      </c>
      <c r="D495">
        <f>IF(B495="","",VLOOKUP(C495,'Yield Curve Table'!N495:O4495,1,TRUE))</f>
        <v>41.162500000000797</v>
      </c>
      <c r="E495">
        <f>VLOOKUP(C495,'Yield Curve Table'!N495:O4495,2,TRUE)</f>
        <v>2.5033438691838259</v>
      </c>
      <c r="F495">
        <f>IF(B495="","",MATCH(E495,'Yield Curve Table'!O:O,0))</f>
        <v>3295</v>
      </c>
      <c r="G495" cm="1">
        <f t="array" ref="G495">IF(B495="","",INDEX('Yield Curve Table'!N:N,F495+1))</f>
        <v>41.1750000000008</v>
      </c>
      <c r="H495" cm="1">
        <f t="array" ref="H495">IF(B495="","",INDEX('Yield Curve Table'!O:O,'Interest Rate Calculation'!F495+1))</f>
        <v>2.5034028338115752</v>
      </c>
      <c r="I495">
        <f t="shared" si="50"/>
        <v>2.5033438755369533</v>
      </c>
      <c r="J495">
        <f t="shared" si="51"/>
        <v>3</v>
      </c>
      <c r="K495">
        <f t="shared" si="49"/>
        <v>4.5</v>
      </c>
      <c r="L495">
        <f t="shared" si="52"/>
        <v>4.5</v>
      </c>
      <c r="M495">
        <f t="shared" si="54"/>
        <v>0.36748094004366294</v>
      </c>
    </row>
    <row r="496" spans="2:13" x14ac:dyDescent="0.25">
      <c r="B496">
        <f t="shared" si="55"/>
        <v>495</v>
      </c>
      <c r="C496">
        <f t="shared" si="53"/>
        <v>41.25</v>
      </c>
      <c r="D496">
        <f>IF(B496="","",VLOOKUP(C496,'Yield Curve Table'!N496:O4496,1,TRUE))</f>
        <v>41.237500000000814</v>
      </c>
      <c r="E496">
        <f>VLOOKUP(C496,'Yield Curve Table'!N496:O4496,2,TRUE)</f>
        <v>2.5036973886989267</v>
      </c>
      <c r="F496">
        <f>IF(B496="","",MATCH(E496,'Yield Curve Table'!O:O,0))</f>
        <v>3301</v>
      </c>
      <c r="G496" cm="1">
        <f t="array" ref="G496">IF(B496="","",INDEX('Yield Curve Table'!N:N,F496+1))</f>
        <v>41.250000000000817</v>
      </c>
      <c r="H496" cm="1">
        <f t="array" ref="H496">IF(B496="","",INDEX('Yield Curve Table'!O:O,'Interest Rate Calculation'!F496+1))</f>
        <v>2.503756246102014</v>
      </c>
      <c r="I496">
        <f t="shared" si="50"/>
        <v>2.5036974076869973</v>
      </c>
      <c r="J496">
        <f t="shared" si="51"/>
        <v>3</v>
      </c>
      <c r="K496">
        <f t="shared" si="49"/>
        <v>4.5</v>
      </c>
      <c r="L496">
        <f t="shared" si="52"/>
        <v>4.5</v>
      </c>
      <c r="M496">
        <f t="shared" si="54"/>
        <v>0.36748094004366294</v>
      </c>
    </row>
    <row r="497" spans="2:13" x14ac:dyDescent="0.25">
      <c r="B497">
        <f t="shared" si="55"/>
        <v>496</v>
      </c>
      <c r="C497">
        <f t="shared" si="53"/>
        <v>41.333333333333336</v>
      </c>
      <c r="D497">
        <f>IF(B497="","",VLOOKUP(C497,'Yield Curve Table'!N497:O4497,1,TRUE))</f>
        <v>41.325000000000834</v>
      </c>
      <c r="E497">
        <f>VLOOKUP(C497,'Yield Curve Table'!N497:O4497,2,TRUE)</f>
        <v>2.5041090164079205</v>
      </c>
      <c r="F497">
        <f>IF(B497="","",MATCH(E497,'Yield Curve Table'!O:O,0))</f>
        <v>3308</v>
      </c>
      <c r="G497" cm="1">
        <f t="array" ref="G497">IF(B497="","",INDEX('Yield Curve Table'!N:N,F497+1))</f>
        <v>41.337500000000837</v>
      </c>
      <c r="H497" cm="1">
        <f t="array" ref="H497">IF(B497="","",INDEX('Yield Curve Table'!O:O,'Interest Rate Calculation'!F497+1))</f>
        <v>2.5041677492074004</v>
      </c>
      <c r="I497">
        <f t="shared" si="50"/>
        <v>2.5041090290115067</v>
      </c>
      <c r="J497">
        <f t="shared" si="51"/>
        <v>3</v>
      </c>
      <c r="K497">
        <f t="shared" si="49"/>
        <v>4.5</v>
      </c>
      <c r="L497">
        <f t="shared" si="52"/>
        <v>4.5</v>
      </c>
      <c r="M497">
        <f t="shared" si="54"/>
        <v>0.36748094004368514</v>
      </c>
    </row>
    <row r="498" spans="2:13" x14ac:dyDescent="0.25">
      <c r="B498">
        <f t="shared" si="55"/>
        <v>497</v>
      </c>
      <c r="C498">
        <f t="shared" si="53"/>
        <v>41.416666666666664</v>
      </c>
      <c r="D498">
        <f>IF(B498="","",VLOOKUP(C498,'Yield Curve Table'!N498:O4498,1,TRUE))</f>
        <v>41.412500000000854</v>
      </c>
      <c r="E498">
        <f>VLOOKUP(C498,'Yield Curve Table'!N498:O4498,2,TRUE)</f>
        <v>2.5045197734729761</v>
      </c>
      <c r="F498">
        <f>IF(B498="","",MATCH(E498,'Yield Curve Table'!O:O,0))</f>
        <v>3315</v>
      </c>
      <c r="G498" cm="1">
        <f t="array" ref="G498">IF(B498="","",INDEX('Yield Curve Table'!N:N,F498+1))</f>
        <v>41.425000000000857</v>
      </c>
      <c r="H498" cm="1">
        <f t="array" ref="H498">IF(B498="","",INDEX('Yield Curve Table'!O:O,'Interest Rate Calculation'!F498+1))</f>
        <v>2.5045783821953163</v>
      </c>
      <c r="I498">
        <f t="shared" si="50"/>
        <v>2.504519779747385</v>
      </c>
      <c r="J498">
        <f t="shared" si="51"/>
        <v>3</v>
      </c>
      <c r="K498">
        <f t="shared" si="49"/>
        <v>4.5</v>
      </c>
      <c r="L498">
        <f t="shared" si="52"/>
        <v>4.5</v>
      </c>
      <c r="M498">
        <f t="shared" si="54"/>
        <v>0.36748094004366294</v>
      </c>
    </row>
    <row r="499" spans="2:13" x14ac:dyDescent="0.25">
      <c r="B499">
        <f t="shared" si="55"/>
        <v>498</v>
      </c>
      <c r="C499">
        <f t="shared" si="53"/>
        <v>41.5</v>
      </c>
      <c r="D499">
        <f>IF(B499="","",VLOOKUP(C499,'Yield Curve Table'!N499:O4499,1,TRUE))</f>
        <v>41.487500000000871</v>
      </c>
      <c r="E499">
        <f>VLOOKUP(C499,'Yield Curve Table'!N499:O4499,2,TRUE)</f>
        <v>2.5048711607823555</v>
      </c>
      <c r="F499">
        <f>IF(B499="","",MATCH(E499,'Yield Curve Table'!O:O,0))</f>
        <v>3321</v>
      </c>
      <c r="G499" cm="1">
        <f t="array" ref="G499">IF(B499="","",INDEX('Yield Curve Table'!N:N,F499+1))</f>
        <v>41.500000000000874</v>
      </c>
      <c r="H499" cm="1">
        <f t="array" ref="H499">IF(B499="","",INDEX('Yield Curve Table'!O:O,'Interest Rate Calculation'!F499+1))</f>
        <v>2.5049296635693623</v>
      </c>
      <c r="I499">
        <f t="shared" si="50"/>
        <v>2.5048711795355909</v>
      </c>
      <c r="J499">
        <f t="shared" si="51"/>
        <v>3</v>
      </c>
      <c r="K499">
        <f t="shared" si="49"/>
        <v>4.5</v>
      </c>
      <c r="L499">
        <f t="shared" si="52"/>
        <v>4.5</v>
      </c>
      <c r="M499">
        <f t="shared" si="54"/>
        <v>0.36748094004370735</v>
      </c>
    </row>
    <row r="500" spans="2:13" x14ac:dyDescent="0.25">
      <c r="B500">
        <f t="shared" si="55"/>
        <v>499</v>
      </c>
      <c r="C500">
        <f t="shared" si="53"/>
        <v>41.583333333333336</v>
      </c>
      <c r="D500">
        <f>IF(B500="","",VLOOKUP(C500,'Yield Curve Table'!N500:O4500,1,TRUE))</f>
        <v>41.575000000000891</v>
      </c>
      <c r="E500">
        <f>VLOOKUP(C500,'Yield Curve Table'!N500:O4500,2,TRUE)</f>
        <v>2.5052803106703445</v>
      </c>
      <c r="F500">
        <f>IF(B500="","",MATCH(E500,'Yield Curve Table'!O:O,0))</f>
        <v>3328</v>
      </c>
      <c r="G500" cm="1">
        <f t="array" ref="G500">IF(B500="","",INDEX('Yield Curve Table'!N:N,F500+1))</f>
        <v>41.587500000000894</v>
      </c>
      <c r="H500" cm="1">
        <f t="array" ref="H500">IF(B500="","",INDEX('Yield Curve Table'!O:O,'Interest Rate Calculation'!F500+1))</f>
        <v>2.5053386903491246</v>
      </c>
      <c r="I500">
        <f t="shared" si="50"/>
        <v>2.505280323118392</v>
      </c>
      <c r="J500">
        <f t="shared" si="51"/>
        <v>3</v>
      </c>
      <c r="K500">
        <f t="shared" si="49"/>
        <v>4.5</v>
      </c>
      <c r="L500">
        <f t="shared" si="52"/>
        <v>4.5</v>
      </c>
      <c r="M500">
        <f t="shared" si="54"/>
        <v>0.36748094004368514</v>
      </c>
    </row>
    <row r="501" spans="2:13" x14ac:dyDescent="0.25">
      <c r="B501">
        <f t="shared" si="55"/>
        <v>500</v>
      </c>
      <c r="C501">
        <f t="shared" si="53"/>
        <v>41.666666666666664</v>
      </c>
      <c r="D501">
        <f>IF(B501="","",VLOOKUP(C501,'Yield Curve Table'!N501:O4501,1,TRUE))</f>
        <v>41.662500000000911</v>
      </c>
      <c r="E501">
        <f>VLOOKUP(C501,'Yield Curve Table'!N501:O4501,2,TRUE)</f>
        <v>2.5056886003536998</v>
      </c>
      <c r="F501">
        <f>IF(B501="","",MATCH(E501,'Yield Curve Table'!O:O,0))</f>
        <v>3335</v>
      </c>
      <c r="G501" cm="1">
        <f t="array" ref="G501">IF(B501="","",INDEX('Yield Curve Table'!N:N,F501+1))</f>
        <v>41.675000000000914</v>
      </c>
      <c r="H501" cm="1">
        <f t="array" ref="H501">IF(B501="","",INDEX('Yield Curve Table'!O:O,'Interest Rate Calculation'!F501+1))</f>
        <v>2.5057468574412822</v>
      </c>
      <c r="I501">
        <f t="shared" si="50"/>
        <v>2.5056886065508439</v>
      </c>
      <c r="J501">
        <f t="shared" si="51"/>
        <v>3</v>
      </c>
      <c r="K501">
        <f t="shared" si="49"/>
        <v>4.5</v>
      </c>
      <c r="L501">
        <f t="shared" si="52"/>
        <v>4.5</v>
      </c>
      <c r="M501">
        <f t="shared" si="54"/>
        <v>0.36748094004364074</v>
      </c>
    </row>
    <row r="502" spans="2:13" x14ac:dyDescent="0.25">
      <c r="B502">
        <f t="shared" si="55"/>
        <v>501</v>
      </c>
      <c r="C502">
        <f t="shared" si="53"/>
        <v>41.75</v>
      </c>
      <c r="D502">
        <f>IF(B502="","",VLOOKUP(C502,'Yield Curve Table'!N502:O4502,1,TRUE))</f>
        <v>41.737500000000928</v>
      </c>
      <c r="E502">
        <f>VLOOKUP(C502,'Yield Curve Table'!N502:O4502,2,TRUE)</f>
        <v>2.5060378810233943</v>
      </c>
      <c r="F502">
        <f>IF(B502="","",MATCH(E502,'Yield Curve Table'!O:O,0))</f>
        <v>3341</v>
      </c>
      <c r="G502" cm="1">
        <f t="array" ref="G502">IF(B502="","",INDEX('Yield Curve Table'!N:N,F502+1))</f>
        <v>41.750000000000931</v>
      </c>
      <c r="H502" cm="1">
        <f t="array" ref="H502">IF(B502="","",INDEX('Yield Curve Table'!O:O,'Interest Rate Calculation'!F502+1))</f>
        <v>2.5060960334418558</v>
      </c>
      <c r="I502">
        <f t="shared" si="50"/>
        <v>2.5060378995461221</v>
      </c>
      <c r="J502">
        <f t="shared" si="51"/>
        <v>3</v>
      </c>
      <c r="K502">
        <f t="shared" si="49"/>
        <v>4.5</v>
      </c>
      <c r="L502">
        <f t="shared" si="52"/>
        <v>4.5</v>
      </c>
      <c r="M502">
        <f t="shared" si="54"/>
        <v>0.36748094004368514</v>
      </c>
    </row>
    <row r="503" spans="2:13" x14ac:dyDescent="0.25">
      <c r="B503">
        <f t="shared" si="55"/>
        <v>502</v>
      </c>
      <c r="C503">
        <f t="shared" si="53"/>
        <v>41.833333333333336</v>
      </c>
      <c r="D503">
        <f>IF(B503="","",VLOOKUP(C503,'Yield Curve Table'!N503:O4503,1,TRUE))</f>
        <v>41.825000000000948</v>
      </c>
      <c r="E503">
        <f>VLOOKUP(C503,'Yield Curve Table'!N503:O4503,2,TRUE)</f>
        <v>2.5064445827427191</v>
      </c>
      <c r="F503">
        <f>IF(B503="","",MATCH(E503,'Yield Curve Table'!O:O,0))</f>
        <v>3348</v>
      </c>
      <c r="G503" cm="1">
        <f t="array" ref="G503">IF(B503="","",INDEX('Yield Curve Table'!N:N,F503+1))</f>
        <v>41.837500000000951</v>
      </c>
      <c r="H503" cm="1">
        <f t="array" ref="H503">IF(B503="","",INDEX('Yield Curve Table'!O:O,'Interest Rate Calculation'!F503+1))</f>
        <v>2.5065026135215764</v>
      </c>
      <c r="I503">
        <f t="shared" si="50"/>
        <v>2.5064445950380878</v>
      </c>
      <c r="J503">
        <f t="shared" si="51"/>
        <v>3</v>
      </c>
      <c r="K503">
        <f t="shared" si="49"/>
        <v>4.5</v>
      </c>
      <c r="L503">
        <f t="shared" si="52"/>
        <v>4.5</v>
      </c>
      <c r="M503">
        <f t="shared" si="54"/>
        <v>0.36748094004366294</v>
      </c>
    </row>
    <row r="504" spans="2:13" x14ac:dyDescent="0.25">
      <c r="B504">
        <f t="shared" si="55"/>
        <v>503</v>
      </c>
      <c r="C504">
        <f t="shared" si="53"/>
        <v>41.916666666666664</v>
      </c>
      <c r="D504">
        <f>IF(B504="","",VLOOKUP(C504,'Yield Curve Table'!N504:O4504,1,TRUE))</f>
        <v>41.912500000000968</v>
      </c>
      <c r="E504">
        <f>VLOOKUP(C504,'Yield Curve Table'!N504:O4504,2,TRUE)</f>
        <v>2.5068504345100786</v>
      </c>
      <c r="F504">
        <f>IF(B504="","",MATCH(E504,'Yield Curve Table'!O:O,0))</f>
        <v>3355</v>
      </c>
      <c r="G504" cm="1">
        <f t="array" ref="G504">IF(B504="","",INDEX('Yield Curve Table'!N:N,F504+1))</f>
        <v>41.925000000000971</v>
      </c>
      <c r="H504" cm="1">
        <f t="array" ref="H504">IF(B504="","",INDEX('Yield Curve Table'!O:O,'Interest Rate Calculation'!F504+1))</f>
        <v>2.5069083441571456</v>
      </c>
      <c r="I504">
        <f t="shared" si="50"/>
        <v>2.5068504406313754</v>
      </c>
      <c r="J504">
        <f t="shared" si="51"/>
        <v>3</v>
      </c>
      <c r="K504">
        <f t="shared" si="49"/>
        <v>4.5</v>
      </c>
      <c r="L504">
        <f t="shared" si="52"/>
        <v>4.5</v>
      </c>
      <c r="M504">
        <f t="shared" si="54"/>
        <v>0.36748094004366294</v>
      </c>
    </row>
    <row r="505" spans="2:13" x14ac:dyDescent="0.25">
      <c r="B505">
        <f t="shared" si="55"/>
        <v>504</v>
      </c>
      <c r="C505">
        <f t="shared" si="53"/>
        <v>42</v>
      </c>
      <c r="D505">
        <f>IF(B505="","",VLOOKUP(C505,'Yield Curve Table'!N505:O4505,1,TRUE))</f>
        <v>41.987500000000985</v>
      </c>
      <c r="E505">
        <f>VLOOKUP(C505,'Yield Curve Table'!N505:O4505,2,TRUE)</f>
        <v>2.507197633649044</v>
      </c>
      <c r="F505">
        <f>IF(B505="","",MATCH(E505,'Yield Curve Table'!O:O,0))</f>
        <v>3361</v>
      </c>
      <c r="G505" cm="1">
        <f t="array" ref="G505">IF(B505="","",INDEX('Yield Curve Table'!N:N,F505+1))</f>
        <v>42.000000000000988</v>
      </c>
      <c r="H505" cm="1">
        <f t="array" ref="H505">IF(B505="","",INDEX('Yield Curve Table'!O:O,'Interest Rate Calculation'!F505+1))</f>
        <v>2.5072554398706348</v>
      </c>
      <c r="I505">
        <f t="shared" si="50"/>
        <v>2.5071976519454862</v>
      </c>
      <c r="J505">
        <f t="shared" si="51"/>
        <v>3</v>
      </c>
      <c r="K505">
        <f t="shared" si="49"/>
        <v>4.5</v>
      </c>
      <c r="L505">
        <f t="shared" si="52"/>
        <v>4.5</v>
      </c>
      <c r="M505">
        <f t="shared" si="54"/>
        <v>0.3674809400434631</v>
      </c>
    </row>
    <row r="506" spans="2:13" x14ac:dyDescent="0.25">
      <c r="B506">
        <f t="shared" si="55"/>
        <v>505</v>
      </c>
      <c r="C506">
        <f t="shared" si="53"/>
        <v>42.083333333333336</v>
      </c>
      <c r="D506">
        <f>IF(B506="","",VLOOKUP(C506,'Yield Curve Table'!N506:O4506,1,TRUE))</f>
        <v>42.075000000001005</v>
      </c>
      <c r="E506">
        <f>VLOOKUP(C506,'Yield Curve Table'!N506:O4506,2,TRUE)</f>
        <v>2.5076019163229328</v>
      </c>
      <c r="F506">
        <f>IF(B506="","",MATCH(E506,'Yield Curve Table'!O:O,0))</f>
        <v>3368</v>
      </c>
      <c r="G506" cm="1">
        <f t="array" ref="G506">IF(B506="","",INDEX('Yield Curve Table'!N:N,F506+1))</f>
        <v>42.087500000001008</v>
      </c>
      <c r="H506" cm="1">
        <f t="array" ref="H506">IF(B506="","",INDEX('Yield Curve Table'!O:O,'Interest Rate Calculation'!F506+1))</f>
        <v>2.5076596023474176</v>
      </c>
      <c r="I506">
        <f t="shared" si="50"/>
        <v>2.507601928468413</v>
      </c>
      <c r="J506">
        <f t="shared" si="51"/>
        <v>3</v>
      </c>
      <c r="K506">
        <f t="shared" si="49"/>
        <v>4.5</v>
      </c>
      <c r="L506">
        <f t="shared" si="52"/>
        <v>4.5</v>
      </c>
      <c r="M506">
        <f t="shared" si="54"/>
        <v>0.36748094004390719</v>
      </c>
    </row>
    <row r="507" spans="2:13" x14ac:dyDescent="0.25">
      <c r="B507">
        <f t="shared" si="55"/>
        <v>506</v>
      </c>
      <c r="C507">
        <f t="shared" si="53"/>
        <v>42.166666666666664</v>
      </c>
      <c r="D507">
        <f>IF(B507="","",VLOOKUP(C507,'Yield Curve Table'!N507:O4507,1,TRUE))</f>
        <v>42.162500000001025</v>
      </c>
      <c r="E507">
        <f>VLOOKUP(C507,'Yield Curve Table'!N507:O4507,2,TRUE)</f>
        <v>2.5080053591153098</v>
      </c>
      <c r="F507">
        <f>IF(B507="","",MATCH(E507,'Yield Curve Table'!O:O,0))</f>
        <v>3375</v>
      </c>
      <c r="G507" cm="1">
        <f t="array" ref="G507">IF(B507="","",INDEX('Yield Curve Table'!N:N,F507+1))</f>
        <v>42.175000000001027</v>
      </c>
      <c r="H507" cm="1">
        <f t="array" ref="H507">IF(B507="","",INDEX('Yield Curve Table'!O:O,'Interest Rate Calculation'!F507+1))</f>
        <v>2.5080629254415054</v>
      </c>
      <c r="I507">
        <f t="shared" si="50"/>
        <v>2.5080053651621426</v>
      </c>
      <c r="J507">
        <f t="shared" si="51"/>
        <v>3</v>
      </c>
      <c r="K507">
        <f t="shared" si="49"/>
        <v>4.5</v>
      </c>
      <c r="L507">
        <f t="shared" si="52"/>
        <v>4.5</v>
      </c>
      <c r="M507">
        <f t="shared" si="54"/>
        <v>0.36748094004366294</v>
      </c>
    </row>
    <row r="508" spans="2:13" x14ac:dyDescent="0.25">
      <c r="B508">
        <f t="shared" si="55"/>
        <v>507</v>
      </c>
      <c r="C508">
        <f t="shared" si="53"/>
        <v>42.25</v>
      </c>
      <c r="D508">
        <f>IF(B508="","",VLOOKUP(C508,'Yield Curve Table'!N508:O4508,1,TRUE))</f>
        <v>42.237500000001042</v>
      </c>
      <c r="E508">
        <f>VLOOKUP(C508,'Yield Curve Table'!N508:O4508,2,TRUE)</f>
        <v>2.5083505013862522</v>
      </c>
      <c r="F508">
        <f>IF(B508="","",MATCH(E508,'Yield Curve Table'!O:O,0))</f>
        <v>3381</v>
      </c>
      <c r="G508" cm="1">
        <f t="array" ref="G508">IF(B508="","",INDEX('Yield Curve Table'!N:N,F508+1))</f>
        <v>42.250000000001044</v>
      </c>
      <c r="H508" cm="1">
        <f t="array" ref="H508">IF(B508="","",INDEX('Yield Curve Table'!O:O,'Interest Rate Calculation'!F508+1))</f>
        <v>2.5084079655085829</v>
      </c>
      <c r="I508">
        <f t="shared" si="50"/>
        <v>2.508350519460528</v>
      </c>
      <c r="J508">
        <f t="shared" si="51"/>
        <v>3</v>
      </c>
      <c r="K508">
        <f t="shared" si="49"/>
        <v>4.5</v>
      </c>
      <c r="L508">
        <f t="shared" si="52"/>
        <v>4.5</v>
      </c>
      <c r="M508">
        <f t="shared" si="54"/>
        <v>0.36748094004368514</v>
      </c>
    </row>
    <row r="509" spans="2:13" x14ac:dyDescent="0.25">
      <c r="B509">
        <f t="shared" si="55"/>
        <v>508</v>
      </c>
      <c r="C509">
        <f t="shared" si="53"/>
        <v>42.333333333333336</v>
      </c>
      <c r="D509">
        <f>IF(B509="","",VLOOKUP(C509,'Yield Curve Table'!N509:O4509,1,TRUE))</f>
        <v>42.325000000001062</v>
      </c>
      <c r="E509">
        <f>VLOOKUP(C509,'Yield Curve Table'!N509:O4509,2,TRUE)</f>
        <v>2.5087523936213336</v>
      </c>
      <c r="F509">
        <f>IF(B509="","",MATCH(E509,'Yield Curve Table'!O:O,0))</f>
        <v>3388</v>
      </c>
      <c r="G509" cm="1">
        <f t="array" ref="G509">IF(B509="","",INDEX('Yield Curve Table'!N:N,F509+1))</f>
        <v>42.337500000001064</v>
      </c>
      <c r="H509" cm="1">
        <f t="array" ref="H509">IF(B509="","",INDEX('Yield Curve Table'!O:O,'Interest Rate Calculation'!F509+1))</f>
        <v>2.5088097389635484</v>
      </c>
      <c r="I509">
        <f t="shared" si="50"/>
        <v>2.5087524056196484</v>
      </c>
      <c r="J509">
        <f t="shared" si="51"/>
        <v>3</v>
      </c>
      <c r="K509">
        <f t="shared" si="49"/>
        <v>4.5</v>
      </c>
      <c r="L509">
        <f t="shared" si="52"/>
        <v>4.5</v>
      </c>
      <c r="M509">
        <f t="shared" si="54"/>
        <v>0.36748094004368514</v>
      </c>
    </row>
    <row r="510" spans="2:13" x14ac:dyDescent="0.25">
      <c r="B510">
        <f t="shared" si="55"/>
        <v>509</v>
      </c>
      <c r="C510">
        <f t="shared" si="53"/>
        <v>42.416666666666664</v>
      </c>
      <c r="D510">
        <f>IF(B510="","",VLOOKUP(C510,'Yield Curve Table'!N510:O4510,1,TRUE))</f>
        <v>42.412500000001081</v>
      </c>
      <c r="E510">
        <f>VLOOKUP(C510,'Yield Curve Table'!N510:O4510,2,TRUE)</f>
        <v>2.5091534558674349</v>
      </c>
      <c r="F510">
        <f>IF(B510="","",MATCH(E510,'Yield Curve Table'!O:O,0))</f>
        <v>3395</v>
      </c>
      <c r="G510" cm="1">
        <f t="array" ref="G510">IF(B510="","",INDEX('Yield Curve Table'!N:N,F510+1))</f>
        <v>42.425000000001084</v>
      </c>
      <c r="H510" cm="1">
        <f t="array" ref="H510">IF(B510="","",INDEX('Yield Curve Table'!O:O,'Interest Rate Calculation'!F510+1))</f>
        <v>2.5092106829195653</v>
      </c>
      <c r="I510">
        <f t="shared" si="50"/>
        <v>2.5091534618411537</v>
      </c>
      <c r="J510">
        <f t="shared" si="51"/>
        <v>3</v>
      </c>
      <c r="K510">
        <f t="shared" si="49"/>
        <v>4.5</v>
      </c>
      <c r="L510">
        <f t="shared" si="52"/>
        <v>4.5</v>
      </c>
      <c r="M510">
        <f t="shared" si="54"/>
        <v>0.36748094004366294</v>
      </c>
    </row>
    <row r="511" spans="2:13" x14ac:dyDescent="0.25">
      <c r="B511">
        <f t="shared" si="55"/>
        <v>510</v>
      </c>
      <c r="C511">
        <f t="shared" si="53"/>
        <v>42.5</v>
      </c>
      <c r="D511">
        <f>IF(B511="","",VLOOKUP(C511,'Yield Curve Table'!N511:O4511,1,TRUE))</f>
        <v>42.487500000001098</v>
      </c>
      <c r="E511">
        <f>VLOOKUP(C511,'Yield Curve Table'!N511:O4511,2,TRUE)</f>
        <v>2.5094965654973231</v>
      </c>
      <c r="F511">
        <f>IF(B511="","",MATCH(E511,'Yield Curve Table'!O:O,0))</f>
        <v>3401</v>
      </c>
      <c r="G511" cm="1">
        <f t="array" ref="G511">IF(B511="","",INDEX('Yield Curve Table'!N:N,F511+1))</f>
        <v>42.500000000001101</v>
      </c>
      <c r="H511" cm="1">
        <f t="array" ref="H511">IF(B511="","",INDEX('Yield Curve Table'!O:O,'Interest Rate Calculation'!F511+1))</f>
        <v>2.5095536915456833</v>
      </c>
      <c r="I511">
        <f t="shared" si="50"/>
        <v>2.5094965833534526</v>
      </c>
      <c r="J511">
        <f t="shared" si="51"/>
        <v>3</v>
      </c>
      <c r="K511">
        <f t="shared" si="49"/>
        <v>4.5</v>
      </c>
      <c r="L511">
        <f t="shared" si="52"/>
        <v>4.5</v>
      </c>
      <c r="M511">
        <f t="shared" si="54"/>
        <v>0.36748094004368514</v>
      </c>
    </row>
    <row r="512" spans="2:13" x14ac:dyDescent="0.25">
      <c r="B512">
        <f t="shared" si="55"/>
        <v>511</v>
      </c>
      <c r="C512">
        <f t="shared" si="53"/>
        <v>42.583333333333336</v>
      </c>
      <c r="D512">
        <f>IF(B512="","",VLOOKUP(C512,'Yield Curve Table'!N512:O4512,1,TRUE))</f>
        <v>42.575000000001118</v>
      </c>
      <c r="E512">
        <f>VLOOKUP(C512,'Yield Curve Table'!N512:O4512,2,TRUE)</f>
        <v>2.509896095395773</v>
      </c>
      <c r="F512">
        <f>IF(B512="","",MATCH(E512,'Yield Curve Table'!O:O,0))</f>
        <v>3408</v>
      </c>
      <c r="G512" cm="1">
        <f t="array" ref="G512">IF(B512="","",INDEX('Yield Curve Table'!N:N,F512+1))</f>
        <v>42.587500000001121</v>
      </c>
      <c r="H512" cm="1">
        <f t="array" ref="H512">IF(B512="","",INDEX('Yield Curve Table'!O:O,'Interest Rate Calculation'!F512+1))</f>
        <v>2.5099531040560974</v>
      </c>
      <c r="I512">
        <f t="shared" si="50"/>
        <v>2.5098961072495798</v>
      </c>
      <c r="J512">
        <f t="shared" si="51"/>
        <v>3</v>
      </c>
      <c r="K512">
        <f t="shared" si="49"/>
        <v>4.5</v>
      </c>
      <c r="L512">
        <f t="shared" si="52"/>
        <v>4.5</v>
      </c>
      <c r="M512">
        <f t="shared" si="54"/>
        <v>0.36748094004368514</v>
      </c>
    </row>
    <row r="513" spans="2:13" x14ac:dyDescent="0.25">
      <c r="B513">
        <f t="shared" si="55"/>
        <v>512</v>
      </c>
      <c r="C513">
        <f t="shared" si="53"/>
        <v>42.666666666666664</v>
      </c>
      <c r="D513">
        <f>IF(B513="","",VLOOKUP(C513,'Yield Curve Table'!N513:O4513,1,TRUE))</f>
        <v>42.662500000001138</v>
      </c>
      <c r="E513">
        <f>VLOOKUP(C513,'Yield Curve Table'!N513:O4513,2,TRUE)</f>
        <v>2.5102948050240199</v>
      </c>
      <c r="F513">
        <f>IF(B513="","",MATCH(E513,'Yield Curve Table'!O:O,0))</f>
        <v>3415</v>
      </c>
      <c r="G513" cm="1">
        <f t="array" ref="G513">IF(B513="","",INDEX('Yield Curve Table'!N:N,F513+1))</f>
        <v>42.675000000001141</v>
      </c>
      <c r="H513" cm="1">
        <f t="array" ref="H513">IF(B513="","",INDEX('Yield Curve Table'!O:O,'Interest Rate Calculation'!F513+1))</f>
        <v>2.510351696777759</v>
      </c>
      <c r="I513">
        <f t="shared" si="50"/>
        <v>2.5102948109259424</v>
      </c>
      <c r="J513">
        <f t="shared" si="51"/>
        <v>3</v>
      </c>
      <c r="K513">
        <f t="shared" ref="K513:K576" si="56">IF(B513="","",IF(J513=1,I513,IF(J513=3,4.5, $I$241+(4.5-$I$241)*(B513-240)/(480-240))))</f>
        <v>4.5</v>
      </c>
      <c r="L513">
        <f t="shared" si="52"/>
        <v>4.5</v>
      </c>
      <c r="M513">
        <f t="shared" si="54"/>
        <v>0.36748094004366294</v>
      </c>
    </row>
    <row r="514" spans="2:13" x14ac:dyDescent="0.25">
      <c r="B514">
        <f t="shared" si="55"/>
        <v>513</v>
      </c>
      <c r="C514">
        <f t="shared" si="53"/>
        <v>42.75</v>
      </c>
      <c r="D514">
        <f>IF(B514="","",VLOOKUP(C514,'Yield Curve Table'!N514:O4514,1,TRUE))</f>
        <v>42.737500000001155</v>
      </c>
      <c r="E514">
        <f>VLOOKUP(C514,'Yield Curve Table'!N514:O4514,2,TRUE)</f>
        <v>2.51063590581429</v>
      </c>
      <c r="F514">
        <f>IF(B514="","",MATCH(E514,'Yield Curve Table'!O:O,0))</f>
        <v>3421</v>
      </c>
      <c r="G514" cm="1">
        <f t="array" ref="G514">IF(B514="","",INDEX('Yield Curve Table'!N:N,F514+1))</f>
        <v>42.750000000001158</v>
      </c>
      <c r="H514" cm="1">
        <f t="array" ref="H514">IF(B514="","",INDEX('Yield Curve Table'!O:O,'Interest Rate Calculation'!F514+1))</f>
        <v>2.5106926977433393</v>
      </c>
      <c r="I514">
        <f t="shared" si="50"/>
        <v>2.510635923456197</v>
      </c>
      <c r="J514">
        <f t="shared" si="51"/>
        <v>3</v>
      </c>
      <c r="K514">
        <f t="shared" si="56"/>
        <v>4.5</v>
      </c>
      <c r="L514">
        <f t="shared" si="52"/>
        <v>4.5</v>
      </c>
      <c r="M514">
        <f t="shared" si="54"/>
        <v>0.36748094004368514</v>
      </c>
    </row>
    <row r="515" spans="2:13" x14ac:dyDescent="0.25">
      <c r="B515">
        <f t="shared" si="55"/>
        <v>514</v>
      </c>
      <c r="C515">
        <f t="shared" si="53"/>
        <v>42.833333333333336</v>
      </c>
      <c r="D515">
        <f>IF(B515="","",VLOOKUP(C515,'Yield Curve Table'!N515:O4515,1,TRUE))</f>
        <v>42.825000000001175</v>
      </c>
      <c r="E515">
        <f>VLOOKUP(C515,'Yield Curve Table'!N515:O4515,2,TRUE)</f>
        <v>2.5110331009856228</v>
      </c>
      <c r="F515">
        <f>IF(B515="","",MATCH(E515,'Yield Curve Table'!O:O,0))</f>
        <v>3428</v>
      </c>
      <c r="G515" cm="1">
        <f t="array" ref="G515">IF(B515="","",INDEX('Yield Curve Table'!N:N,F515+1))</f>
        <v>42.837500000001178</v>
      </c>
      <c r="H515" cm="1">
        <f t="array" ref="H515">IF(B515="","",INDEX('Yield Curve Table'!O:O,'Interest Rate Calculation'!F515+1))</f>
        <v>2.5110897768943867</v>
      </c>
      <c r="I515">
        <f t="shared" ref="I515:I578" si="57">IF(B515="","",E515+((C515-D515)/(G515-E515))*(H515-E515))</f>
        <v>2.5110331126975152</v>
      </c>
      <c r="J515">
        <f t="shared" ref="J515:J578" si="58">IF(B515="","",IF(B515&lt;=240,1,IF(B515&lt;=480,2,3)))</f>
        <v>3</v>
      </c>
      <c r="K515">
        <f t="shared" si="56"/>
        <v>4.5</v>
      </c>
      <c r="L515">
        <f t="shared" ref="L515:L578" si="59">IF(B515="","",IF(J515=2,K515*(B515-240)/(480-240)+I515*(480-B515)/(480-240),K515))</f>
        <v>4.5</v>
      </c>
      <c r="M515">
        <f t="shared" si="54"/>
        <v>0.36748094004368514</v>
      </c>
    </row>
    <row r="516" spans="2:13" x14ac:dyDescent="0.25">
      <c r="B516">
        <f t="shared" si="55"/>
        <v>515</v>
      </c>
      <c r="C516">
        <f t="shared" ref="C516:C579" si="60">IF(B516="","",B516/12)</f>
        <v>42.916666666666664</v>
      </c>
      <c r="D516">
        <f>IF(B516="","",VLOOKUP(C516,'Yield Curve Table'!N516:O4516,1,TRUE))</f>
        <v>42.912500000001195</v>
      </c>
      <c r="E516">
        <f>VLOOKUP(C516,'Yield Curve Table'!N516:O4516,2,TRUE)</f>
        <v>2.5114294854358215</v>
      </c>
      <c r="F516">
        <f>IF(B516="","",MATCH(E516,'Yield Curve Table'!O:O,0))</f>
        <v>3435</v>
      </c>
      <c r="G516" cm="1">
        <f t="array" ref="G516">IF(B516="","",INDEX('Yield Curve Table'!N:N,F516+1))</f>
        <v>42.925000000001198</v>
      </c>
      <c r="H516" cm="1">
        <f t="array" ref="H516">IF(B516="","",INDEX('Yield Curve Table'!O:O,'Interest Rate Calculation'!F516+1))</f>
        <v>2.5114860457973691</v>
      </c>
      <c r="I516">
        <f t="shared" si="57"/>
        <v>2.5114294912672332</v>
      </c>
      <c r="J516">
        <f t="shared" si="58"/>
        <v>3</v>
      </c>
      <c r="K516">
        <f t="shared" si="56"/>
        <v>4.5</v>
      </c>
      <c r="L516">
        <f t="shared" si="59"/>
        <v>4.5</v>
      </c>
      <c r="M516">
        <f t="shared" ref="M516:M579" si="61">IF(B516="","",100*(((1+L516/100)^(B516/12))/((1+L515/100)^(B515/12))-1))</f>
        <v>0.36748094004366294</v>
      </c>
    </row>
    <row r="517" spans="2:13" x14ac:dyDescent="0.25">
      <c r="B517">
        <f t="shared" ref="B517:B580" si="62">IF(B516=600,"",B516+1)</f>
        <v>516</v>
      </c>
      <c r="C517">
        <f t="shared" si="60"/>
        <v>43</v>
      </c>
      <c r="D517">
        <f>IF(B517="","",VLOOKUP(C517,'Yield Curve Table'!N517:O4517,1,TRUE))</f>
        <v>42.987500000001212</v>
      </c>
      <c r="E517">
        <f>VLOOKUP(C517,'Yield Curve Table'!N517:O4517,2,TRUE)</f>
        <v>2.5117686007722839</v>
      </c>
      <c r="F517">
        <f>IF(B517="","",MATCH(E517,'Yield Curve Table'!O:O,0))</f>
        <v>3441</v>
      </c>
      <c r="G517" cm="1">
        <f t="array" ref="G517">IF(B517="","",INDEX('Yield Curve Table'!N:N,F517+1))</f>
        <v>43.000000000001215</v>
      </c>
      <c r="H517" cm="1">
        <f t="array" ref="H517">IF(B517="","",INDEX('Yield Curve Table'!O:O,'Interest Rate Calculation'!F517+1))</f>
        <v>2.5118250624676954</v>
      </c>
      <c r="I517">
        <f t="shared" si="57"/>
        <v>2.5117686182037984</v>
      </c>
      <c r="J517">
        <f t="shared" si="58"/>
        <v>3</v>
      </c>
      <c r="K517">
        <f t="shared" si="56"/>
        <v>4.5</v>
      </c>
      <c r="L517">
        <f t="shared" si="59"/>
        <v>4.5</v>
      </c>
      <c r="M517">
        <f t="shared" si="61"/>
        <v>0.3674809400434631</v>
      </c>
    </row>
    <row r="518" spans="2:13" x14ac:dyDescent="0.25">
      <c r="B518">
        <f t="shared" si="62"/>
        <v>517</v>
      </c>
      <c r="C518">
        <f t="shared" si="60"/>
        <v>43.083333333333336</v>
      </c>
      <c r="D518">
        <f>IF(B518="","",VLOOKUP(C518,'Yield Curve Table'!N518:O4518,1,TRUE))</f>
        <v>43.075000000001232</v>
      </c>
      <c r="E518">
        <f>VLOOKUP(C518,'Yield Curve Table'!N518:O4518,2,TRUE)</f>
        <v>2.512163488344803</v>
      </c>
      <c r="F518">
        <f>IF(B518="","",MATCH(E518,'Yield Curve Table'!O:O,0))</f>
        <v>3448</v>
      </c>
      <c r="G518" cm="1">
        <f t="array" ref="G518">IF(B518="","",INDEX('Yield Curve Table'!N:N,F518+1))</f>
        <v>43.087500000001235</v>
      </c>
      <c r="H518" cm="1">
        <f t="array" ref="H518">IF(B518="","",INDEX('Yield Curve Table'!O:O,'Interest Rate Calculation'!F518+1))</f>
        <v>2.5122198353639131</v>
      </c>
      <c r="I518">
        <f t="shared" si="57"/>
        <v>2.512163499917313</v>
      </c>
      <c r="J518">
        <f t="shared" si="58"/>
        <v>3</v>
      </c>
      <c r="K518">
        <f t="shared" si="56"/>
        <v>4.5</v>
      </c>
      <c r="L518">
        <f t="shared" si="59"/>
        <v>4.5</v>
      </c>
      <c r="M518">
        <f t="shared" si="61"/>
        <v>0.36748094004388498</v>
      </c>
    </row>
    <row r="519" spans="2:13" x14ac:dyDescent="0.25">
      <c r="B519">
        <f t="shared" si="62"/>
        <v>518</v>
      </c>
      <c r="C519">
        <f t="shared" si="60"/>
        <v>43.166666666666664</v>
      </c>
      <c r="D519">
        <f>IF(B519="","",VLOOKUP(C519,'Yield Curve Table'!N519:O4519,1,TRUE))</f>
        <v>43.162500000001252</v>
      </c>
      <c r="E519">
        <f>VLOOKUP(C519,'Yield Curve Table'!N519:O4519,2,TRUE)</f>
        <v>2.5125575745794744</v>
      </c>
      <c r="F519">
        <f>IF(B519="","",MATCH(E519,'Yield Curve Table'!O:O,0))</f>
        <v>3455</v>
      </c>
      <c r="G519" cm="1">
        <f t="array" ref="G519">IF(B519="","",INDEX('Yield Curve Table'!N:N,F519+1))</f>
        <v>43.175000000001255</v>
      </c>
      <c r="H519" cm="1">
        <f t="array" ref="H519">IF(B519="","",INDEX('Yield Curve Table'!O:O,'Interest Rate Calculation'!F519+1))</f>
        <v>2.5126138073871642</v>
      </c>
      <c r="I519">
        <f t="shared" si="57"/>
        <v>2.5125575803416309</v>
      </c>
      <c r="J519">
        <f t="shared" si="58"/>
        <v>3</v>
      </c>
      <c r="K519">
        <f t="shared" si="56"/>
        <v>4.5</v>
      </c>
      <c r="L519">
        <f t="shared" si="59"/>
        <v>4.5</v>
      </c>
      <c r="M519">
        <f t="shared" si="61"/>
        <v>0.36748094004366294</v>
      </c>
    </row>
    <row r="520" spans="2:13" x14ac:dyDescent="0.25">
      <c r="B520">
        <f t="shared" si="62"/>
        <v>519</v>
      </c>
      <c r="C520">
        <f t="shared" si="60"/>
        <v>43.25</v>
      </c>
      <c r="D520">
        <f>IF(B520="","",VLOOKUP(C520,'Yield Curve Table'!N520:O4520,1,TRUE))</f>
        <v>43.237500000001269</v>
      </c>
      <c r="E520">
        <f>VLOOKUP(C520,'Yield Curve Table'!N520:O4520,2,TRUE)</f>
        <v>2.5128947274419362</v>
      </c>
      <c r="F520">
        <f>IF(B520="","",MATCH(E520,'Yield Curve Table'!O:O,0))</f>
        <v>3461</v>
      </c>
      <c r="G520" cm="1">
        <f t="array" ref="G520">IF(B520="","",INDEX('Yield Curve Table'!N:N,F520+1))</f>
        <v>43.250000000001272</v>
      </c>
      <c r="H520" cm="1">
        <f t="array" ref="H520">IF(B520="","",INDEX('Yield Curve Table'!O:O,'Interest Rate Calculation'!F520+1))</f>
        <v>2.5129508627219916</v>
      </c>
      <c r="I520">
        <f t="shared" si="57"/>
        <v>2.5128947446667977</v>
      </c>
      <c r="J520">
        <f t="shared" si="58"/>
        <v>3</v>
      </c>
      <c r="K520">
        <f t="shared" si="56"/>
        <v>4.5</v>
      </c>
      <c r="L520">
        <f t="shared" si="59"/>
        <v>4.5</v>
      </c>
      <c r="M520">
        <f t="shared" si="61"/>
        <v>0.36748094004370735</v>
      </c>
    </row>
    <row r="521" spans="2:13" x14ac:dyDescent="0.25">
      <c r="B521">
        <f t="shared" si="62"/>
        <v>520</v>
      </c>
      <c r="C521">
        <f t="shared" si="60"/>
        <v>43.333333333333336</v>
      </c>
      <c r="D521">
        <f>IF(B521="","",VLOOKUP(C521,'Yield Curve Table'!N521:O4521,1,TRUE))</f>
        <v>43.325000000001289</v>
      </c>
      <c r="E521">
        <f>VLOOKUP(C521,'Yield Curve Table'!N521:O4521,2,TRUE)</f>
        <v>2.5132873340738504</v>
      </c>
      <c r="F521">
        <f>IF(B521="","",MATCH(E521,'Yield Curve Table'!O:O,0))</f>
        <v>3468</v>
      </c>
      <c r="G521" cm="1">
        <f t="array" ref="G521">IF(B521="","",INDEX('Yield Curve Table'!N:N,F521+1))</f>
        <v>43.337500000001292</v>
      </c>
      <c r="H521" cm="1">
        <f t="array" ref="H521">IF(B521="","",INDEX('Yield Curve Table'!O:O,'Interest Rate Calculation'!F521+1))</f>
        <v>2.5133433559983698</v>
      </c>
      <c r="I521">
        <f t="shared" si="57"/>
        <v>2.5132873455094504</v>
      </c>
      <c r="J521">
        <f t="shared" si="58"/>
        <v>3</v>
      </c>
      <c r="K521">
        <f t="shared" si="56"/>
        <v>4.5</v>
      </c>
      <c r="L521">
        <f t="shared" si="59"/>
        <v>4.5</v>
      </c>
      <c r="M521">
        <f t="shared" si="61"/>
        <v>0.36748094004368514</v>
      </c>
    </row>
    <row r="522" spans="2:13" x14ac:dyDescent="0.25">
      <c r="B522">
        <f t="shared" si="62"/>
        <v>521</v>
      </c>
      <c r="C522">
        <f t="shared" si="60"/>
        <v>43.416666666666664</v>
      </c>
      <c r="D522">
        <f>IF(B522="","",VLOOKUP(C522,'Yield Curve Table'!N522:O4522,1,TRUE))</f>
        <v>43.412500000001309</v>
      </c>
      <c r="E522">
        <f>VLOOKUP(C522,'Yield Curve Table'!N522:O4522,2,TRUE)</f>
        <v>2.5136791485892376</v>
      </c>
      <c r="F522">
        <f>IF(B522="","",MATCH(E522,'Yield Curve Table'!O:O,0))</f>
        <v>3475</v>
      </c>
      <c r="G522" cm="1">
        <f t="array" ref="G522">IF(B522="","",INDEX('Yield Curve Table'!N:N,F522+1))</f>
        <v>43.425000000001312</v>
      </c>
      <c r="H522" cm="1">
        <f t="array" ref="H522">IF(B522="","",INDEX('Yield Curve Table'!O:O,'Interest Rate Calculation'!F522+1))</f>
        <v>2.5137350576151021</v>
      </c>
      <c r="I522">
        <f t="shared" si="57"/>
        <v>2.513679154283365</v>
      </c>
      <c r="J522">
        <f t="shared" si="58"/>
        <v>3</v>
      </c>
      <c r="K522">
        <f t="shared" si="56"/>
        <v>4.5</v>
      </c>
      <c r="L522">
        <f t="shared" si="59"/>
        <v>4.5</v>
      </c>
      <c r="M522">
        <f t="shared" si="61"/>
        <v>0.36748094004366294</v>
      </c>
    </row>
    <row r="523" spans="2:13" x14ac:dyDescent="0.25">
      <c r="B523">
        <f t="shared" si="62"/>
        <v>522</v>
      </c>
      <c r="C523">
        <f t="shared" si="60"/>
        <v>43.5</v>
      </c>
      <c r="D523">
        <f>IF(B523="","",VLOOKUP(C523,'Yield Curve Table'!N523:O4523,1,TRUE))</f>
        <v>43.487500000001326</v>
      </c>
      <c r="E523">
        <f>VLOOKUP(C523,'Yield Curve Table'!N523:O4523,2,TRUE)</f>
        <v>2.5140143615608452</v>
      </c>
      <c r="F523">
        <f>IF(B523="","",MATCH(E523,'Yield Curve Table'!O:O,0))</f>
        <v>3481</v>
      </c>
      <c r="G523" cm="1">
        <f t="array" ref="G523">IF(B523="","",INDEX('Yield Curve Table'!N:N,F523+1))</f>
        <v>43.500000000001329</v>
      </c>
      <c r="H523" cm="1">
        <f t="array" ref="H523">IF(B523="","",INDEX('Yield Curve Table'!O:O,'Interest Rate Calculation'!F523+1))</f>
        <v>2.5140701741779847</v>
      </c>
      <c r="I523">
        <f t="shared" si="57"/>
        <v>2.5140143785827052</v>
      </c>
      <c r="J523">
        <f t="shared" si="58"/>
        <v>3</v>
      </c>
      <c r="K523">
        <f t="shared" si="56"/>
        <v>4.5</v>
      </c>
      <c r="L523">
        <f t="shared" si="59"/>
        <v>4.5</v>
      </c>
      <c r="M523">
        <f t="shared" si="61"/>
        <v>0.36748094004366294</v>
      </c>
    </row>
    <row r="524" spans="2:13" x14ac:dyDescent="0.25">
      <c r="B524">
        <f t="shared" si="62"/>
        <v>523</v>
      </c>
      <c r="C524">
        <f t="shared" si="60"/>
        <v>43.583333333333336</v>
      </c>
      <c r="D524">
        <f>IF(B524="","",VLOOKUP(C524,'Yield Curve Table'!N524:O4524,1,TRUE))</f>
        <v>43.575000000001346</v>
      </c>
      <c r="E524">
        <f>VLOOKUP(C524,'Yield Curve Table'!N524:O4524,2,TRUE)</f>
        <v>2.5144047134510679</v>
      </c>
      <c r="F524">
        <f>IF(B524="","",MATCH(E524,'Yield Curve Table'!O:O,0))</f>
        <v>3488</v>
      </c>
      <c r="G524" cm="1">
        <f t="array" ref="G524">IF(B524="","",INDEX('Yield Curve Table'!N:N,F524+1))</f>
        <v>43.587500000001349</v>
      </c>
      <c r="H524" cm="1">
        <f t="array" ref="H524">IF(B524="","",INDEX('Yield Curve Table'!O:O,'Interest Rate Calculation'!F524+1))</f>
        <v>2.5144604140107498</v>
      </c>
      <c r="I524">
        <f t="shared" si="57"/>
        <v>2.5144047247521719</v>
      </c>
      <c r="J524">
        <f t="shared" si="58"/>
        <v>3</v>
      </c>
      <c r="K524">
        <f t="shared" si="56"/>
        <v>4.5</v>
      </c>
      <c r="L524">
        <f t="shared" si="59"/>
        <v>4.5</v>
      </c>
      <c r="M524">
        <f t="shared" si="61"/>
        <v>0.36748094004370735</v>
      </c>
    </row>
    <row r="525" spans="2:13" x14ac:dyDescent="0.25">
      <c r="B525">
        <f t="shared" si="62"/>
        <v>524</v>
      </c>
      <c r="C525">
        <f t="shared" si="60"/>
        <v>43.666666666666664</v>
      </c>
      <c r="D525">
        <f>IF(B525="","",VLOOKUP(C525,'Yield Curve Table'!N525:O4525,1,TRUE))</f>
        <v>43.662500000001366</v>
      </c>
      <c r="E525">
        <f>VLOOKUP(C525,'Yield Curve Table'!N525:O4525,2,TRUE)</f>
        <v>2.5147942822878253</v>
      </c>
      <c r="F525">
        <f>IF(B525="","",MATCH(E525,'Yield Curve Table'!O:O,0))</f>
        <v>3495</v>
      </c>
      <c r="G525" cm="1">
        <f t="array" ref="G525">IF(B525="","",INDEX('Yield Curve Table'!N:N,F525+1))</f>
        <v>43.675000000001369</v>
      </c>
      <c r="H525" cm="1">
        <f t="array" ref="H525">IF(B525="","",INDEX('Yield Curve Table'!O:O,'Interest Rate Calculation'!F525+1))</f>
        <v>2.5148498712391136</v>
      </c>
      <c r="I525">
        <f t="shared" si="57"/>
        <v>2.5147942879151204</v>
      </c>
      <c r="J525">
        <f t="shared" si="58"/>
        <v>3</v>
      </c>
      <c r="K525">
        <f t="shared" si="56"/>
        <v>4.5</v>
      </c>
      <c r="L525">
        <f t="shared" si="59"/>
        <v>4.5</v>
      </c>
      <c r="M525">
        <f t="shared" si="61"/>
        <v>0.36748094004366294</v>
      </c>
    </row>
    <row r="526" spans="2:13" x14ac:dyDescent="0.25">
      <c r="B526">
        <f t="shared" si="62"/>
        <v>525</v>
      </c>
      <c r="C526">
        <f t="shared" si="60"/>
        <v>43.75</v>
      </c>
      <c r="D526">
        <f>IF(B526="","",VLOOKUP(C526,'Yield Curve Table'!N526:O4526,1,TRUE))</f>
        <v>43.737500000001383</v>
      </c>
      <c r="E526">
        <f>VLOOKUP(C526,'Yield Curve Table'!N526:O4526,2,TRUE)</f>
        <v>2.5151275775641437</v>
      </c>
      <c r="F526">
        <f>IF(B526="","",MATCH(E526,'Yield Curve Table'!O:O,0))</f>
        <v>3501</v>
      </c>
      <c r="G526" cm="1">
        <f t="array" ref="G526">IF(B526="","",INDEX('Yield Curve Table'!N:N,F526+1))</f>
        <v>43.750000000001386</v>
      </c>
      <c r="H526" cm="1">
        <f t="array" ref="H526">IF(B526="","",INDEX('Yield Curve Table'!O:O,'Interest Rate Calculation'!F526+1))</f>
        <v>2.51518307120647</v>
      </c>
      <c r="I526">
        <f t="shared" si="57"/>
        <v>2.5151275943865681</v>
      </c>
      <c r="J526">
        <f t="shared" si="58"/>
        <v>3</v>
      </c>
      <c r="K526">
        <f t="shared" si="56"/>
        <v>4.5</v>
      </c>
      <c r="L526">
        <f t="shared" si="59"/>
        <v>4.5</v>
      </c>
      <c r="M526">
        <f t="shared" si="61"/>
        <v>0.36748094004368514</v>
      </c>
    </row>
    <row r="527" spans="2:13" x14ac:dyDescent="0.25">
      <c r="B527">
        <f t="shared" si="62"/>
        <v>526</v>
      </c>
      <c r="C527">
        <f t="shared" si="60"/>
        <v>43.833333333333336</v>
      </c>
      <c r="D527">
        <f>IF(B527="","",VLOOKUP(C527,'Yield Curve Table'!N527:O4527,1,TRUE))</f>
        <v>43.825000000001403</v>
      </c>
      <c r="E527">
        <f>VLOOKUP(C527,'Yield Curve Table'!N527:O4527,2,TRUE)</f>
        <v>2.5155157004627835</v>
      </c>
      <c r="F527">
        <f>IF(B527="","",MATCH(E527,'Yield Curve Table'!O:O,0))</f>
        <v>3508</v>
      </c>
      <c r="G527" cm="1">
        <f t="array" ref="G527">IF(B527="","",INDEX('Yield Curve Table'!N:N,F527+1))</f>
        <v>43.837500000001405</v>
      </c>
      <c r="H527" cm="1">
        <f t="array" ref="H527">IF(B527="","",INDEX('Yield Curve Table'!O:O,'Interest Rate Calculation'!F527+1))</f>
        <v>2.5155710833235609</v>
      </c>
      <c r="I527">
        <f t="shared" si="57"/>
        <v>2.5155157116317497</v>
      </c>
      <c r="J527">
        <f t="shared" si="58"/>
        <v>3</v>
      </c>
      <c r="K527">
        <f t="shared" si="56"/>
        <v>4.5</v>
      </c>
      <c r="L527">
        <f t="shared" si="59"/>
        <v>4.5</v>
      </c>
      <c r="M527">
        <f t="shared" si="61"/>
        <v>0.36748094004366294</v>
      </c>
    </row>
    <row r="528" spans="2:13" x14ac:dyDescent="0.25">
      <c r="B528">
        <f t="shared" si="62"/>
        <v>527</v>
      </c>
      <c r="C528">
        <f t="shared" si="60"/>
        <v>43.916666666666664</v>
      </c>
      <c r="D528">
        <f>IF(B528="","",VLOOKUP(C528,'Yield Curve Table'!N528:O4528,1,TRUE))</f>
        <v>43.912500000001423</v>
      </c>
      <c r="E528">
        <f>VLOOKUP(C528,'Yield Curve Table'!N528:O4528,2,TRUE)</f>
        <v>2.5159030492163623</v>
      </c>
      <c r="F528">
        <f>IF(B528="","",MATCH(E528,'Yield Curve Table'!O:O,0))</f>
        <v>3515</v>
      </c>
      <c r="G528" cm="1">
        <f t="array" ref="G528">IF(B528="","",INDEX('Yield Curve Table'!N:N,F528+1))</f>
        <v>43.925000000001425</v>
      </c>
      <c r="H528" cm="1">
        <f t="array" ref="H528">IF(B528="","",INDEX('Yield Curve Table'!O:O,'Interest Rate Calculation'!F528+1))</f>
        <v>2.5159583217370143</v>
      </c>
      <c r="I528">
        <f t="shared" si="57"/>
        <v>2.5159030547779944</v>
      </c>
      <c r="J528">
        <f t="shared" si="58"/>
        <v>3</v>
      </c>
      <c r="K528">
        <f t="shared" si="56"/>
        <v>4.5</v>
      </c>
      <c r="L528">
        <f t="shared" si="59"/>
        <v>4.5</v>
      </c>
      <c r="M528">
        <f t="shared" si="61"/>
        <v>0.36748094004366294</v>
      </c>
    </row>
    <row r="529" spans="2:13" x14ac:dyDescent="0.25">
      <c r="B529">
        <f t="shared" si="62"/>
        <v>528</v>
      </c>
      <c r="C529">
        <f t="shared" si="60"/>
        <v>44</v>
      </c>
      <c r="D529">
        <f>IF(B529="","",VLOOKUP(C529,'Yield Curve Table'!N529:O4529,1,TRUE))</f>
        <v>43.98750000000144</v>
      </c>
      <c r="E529">
        <f>VLOOKUP(C529,'Yield Curve Table'!N529:O4529,2,TRUE)</f>
        <v>2.5162344486141905</v>
      </c>
      <c r="F529">
        <f>IF(B529="","",MATCH(E529,'Yield Curve Table'!O:O,0))</f>
        <v>3521</v>
      </c>
      <c r="G529" cm="1">
        <f t="array" ref="G529">IF(B529="","",INDEX('Yield Curve Table'!N:N,F529+1))</f>
        <v>44.000000000001442</v>
      </c>
      <c r="H529" cm="1">
        <f t="array" ref="H529">IF(B529="","",INDEX('Yield Curve Table'!O:O,'Interest Rate Calculation'!F529+1))</f>
        <v>2.516289626906933</v>
      </c>
      <c r="I529">
        <f t="shared" si="57"/>
        <v>2.5162344652406623</v>
      </c>
      <c r="J529">
        <f t="shared" si="58"/>
        <v>3</v>
      </c>
      <c r="K529">
        <f t="shared" si="56"/>
        <v>4.5</v>
      </c>
      <c r="L529">
        <f t="shared" si="59"/>
        <v>4.5</v>
      </c>
      <c r="M529">
        <f t="shared" si="61"/>
        <v>0.3674809400434631</v>
      </c>
    </row>
    <row r="530" spans="2:13" x14ac:dyDescent="0.25">
      <c r="B530">
        <f t="shared" si="62"/>
        <v>529</v>
      </c>
      <c r="C530">
        <f t="shared" si="60"/>
        <v>44.083333333333336</v>
      </c>
      <c r="D530">
        <f>IF(B530="","",VLOOKUP(C530,'Yield Curve Table'!N530:O4530,1,TRUE))</f>
        <v>44.075000000001459</v>
      </c>
      <c r="E530">
        <f>VLOOKUP(C530,'Yield Curve Table'!N530:O4530,2,TRUE)</f>
        <v>2.5166203678327466</v>
      </c>
      <c r="F530">
        <f>IF(B530="","",MATCH(E530,'Yield Curve Table'!O:O,0))</f>
        <v>3528</v>
      </c>
      <c r="G530" cm="1">
        <f t="array" ref="G530">IF(B530="","",INDEX('Yield Curve Table'!N:N,F530+1))</f>
        <v>44.087500000001462</v>
      </c>
      <c r="H530" cm="1">
        <f t="array" ref="H530">IF(B530="","",INDEX('Yield Curve Table'!O:O,'Interest Rate Calculation'!F530+1))</f>
        <v>2.51667543659818</v>
      </c>
      <c r="I530">
        <f t="shared" si="57"/>
        <v>2.5166203788718775</v>
      </c>
      <c r="J530">
        <f t="shared" si="58"/>
        <v>3</v>
      </c>
      <c r="K530">
        <f t="shared" si="56"/>
        <v>4.5</v>
      </c>
      <c r="L530">
        <f t="shared" si="59"/>
        <v>4.5</v>
      </c>
      <c r="M530">
        <f t="shared" si="61"/>
        <v>0.36748094004390719</v>
      </c>
    </row>
    <row r="531" spans="2:13" x14ac:dyDescent="0.25">
      <c r="B531">
        <f t="shared" si="62"/>
        <v>530</v>
      </c>
      <c r="C531">
        <f t="shared" si="60"/>
        <v>44.166666666666664</v>
      </c>
      <c r="D531">
        <f>IF(B531="","",VLOOKUP(C531,'Yield Curve Table'!N531:O4531,1,TRUE))</f>
        <v>44.162500000001479</v>
      </c>
      <c r="E531">
        <f>VLOOKUP(C531,'Yield Curve Table'!N531:O4531,2,TRUE)</f>
        <v>2.517005521663485</v>
      </c>
      <c r="F531">
        <f>IF(B531="","",MATCH(E531,'Yield Curve Table'!O:O,0))</f>
        <v>3535</v>
      </c>
      <c r="G531" cm="1">
        <f t="array" ref="G531">IF(B531="","",INDEX('Yield Curve Table'!N:N,F531+1))</f>
        <v>44.175000000001482</v>
      </c>
      <c r="H531" cm="1">
        <f t="array" ref="H531">IF(B531="","",INDEX('Yield Curve Table'!O:O,'Interest Rate Calculation'!F531+1))</f>
        <v>2.517060481335565</v>
      </c>
      <c r="I531">
        <f t="shared" si="57"/>
        <v>2.5170055271605962</v>
      </c>
      <c r="J531">
        <f t="shared" si="58"/>
        <v>3</v>
      </c>
      <c r="K531">
        <f t="shared" si="56"/>
        <v>4.5</v>
      </c>
      <c r="L531">
        <f t="shared" si="59"/>
        <v>4.5</v>
      </c>
      <c r="M531">
        <f t="shared" si="61"/>
        <v>0.36748094004366294</v>
      </c>
    </row>
    <row r="532" spans="2:13" x14ac:dyDescent="0.25">
      <c r="B532">
        <f t="shared" si="62"/>
        <v>531</v>
      </c>
      <c r="C532">
        <f t="shared" si="60"/>
        <v>44.25</v>
      </c>
      <c r="D532">
        <f>IF(B532="","",VLOOKUP(C532,'Yield Curve Table'!N532:O4532,1,TRUE))</f>
        <v>44.237500000001496</v>
      </c>
      <c r="E532">
        <f>VLOOKUP(C532,'Yield Curve Table'!N532:O4532,2,TRUE)</f>
        <v>2.517335046629428</v>
      </c>
      <c r="F532">
        <f>IF(B532="","",MATCH(E532,'Yield Curve Table'!O:O,0))</f>
        <v>3541</v>
      </c>
      <c r="G532" cm="1">
        <f t="array" ref="G532">IF(B532="","",INDEX('Yield Curve Table'!N:N,F532+1))</f>
        <v>44.250000000001499</v>
      </c>
      <c r="H532" cm="1">
        <f t="array" ref="H532">IF(B532="","",INDEX('Yield Curve Table'!O:O,'Interest Rate Calculation'!F532+1))</f>
        <v>2.5173899131363617</v>
      </c>
      <c r="I532">
        <f t="shared" si="57"/>
        <v>2.5173350630633493</v>
      </c>
      <c r="J532">
        <f t="shared" si="58"/>
        <v>3</v>
      </c>
      <c r="K532">
        <f t="shared" si="56"/>
        <v>4.5</v>
      </c>
      <c r="L532">
        <f t="shared" si="59"/>
        <v>4.5</v>
      </c>
      <c r="M532">
        <f t="shared" si="61"/>
        <v>0.36748094004368514</v>
      </c>
    </row>
    <row r="533" spans="2:13" x14ac:dyDescent="0.25">
      <c r="B533">
        <f t="shared" si="62"/>
        <v>532</v>
      </c>
      <c r="C533">
        <f t="shared" si="60"/>
        <v>44.333333333333336</v>
      </c>
      <c r="D533">
        <f>IF(B533="","",VLOOKUP(C533,'Yield Curve Table'!N533:O4533,1,TRUE))</f>
        <v>44.325000000001516</v>
      </c>
      <c r="E533">
        <f>VLOOKUP(C533,'Yield Curve Table'!N533:O4533,2,TRUE)</f>
        <v>2.5177187870506916</v>
      </c>
      <c r="F533">
        <f>IF(B533="","",MATCH(E533,'Yield Curve Table'!O:O,0))</f>
        <v>3548</v>
      </c>
      <c r="G533" cm="1">
        <f t="array" ref="G533">IF(B533="","",INDEX('Yield Curve Table'!N:N,F533+1))</f>
        <v>44.337500000001519</v>
      </c>
      <c r="H533" cm="1">
        <f t="array" ref="H533">IF(B533="","",INDEX('Yield Curve Table'!O:O,'Interest Rate Calculation'!F533+1))</f>
        <v>2.5177735452633763</v>
      </c>
      <c r="I533">
        <f t="shared" si="57"/>
        <v>2.5177187979622371</v>
      </c>
      <c r="J533">
        <f t="shared" si="58"/>
        <v>3</v>
      </c>
      <c r="K533">
        <f t="shared" si="56"/>
        <v>4.5</v>
      </c>
      <c r="L533">
        <f t="shared" si="59"/>
        <v>4.5</v>
      </c>
      <c r="M533">
        <f t="shared" si="61"/>
        <v>0.36748094004368514</v>
      </c>
    </row>
    <row r="534" spans="2:13" x14ac:dyDescent="0.25">
      <c r="B534">
        <f t="shared" si="62"/>
        <v>533</v>
      </c>
      <c r="C534">
        <f t="shared" si="60"/>
        <v>44.416666666666664</v>
      </c>
      <c r="D534">
        <f>IF(B534="","",VLOOKUP(C534,'Yield Curve Table'!N534:O4534,1,TRUE))</f>
        <v>44.412500000001536</v>
      </c>
      <c r="E534">
        <f>VLOOKUP(C534,'Yield Curve Table'!N534:O4534,2,TRUE)</f>
        <v>2.5181017706936224</v>
      </c>
      <c r="F534">
        <f>IF(B534="","",MATCH(E534,'Yield Curve Table'!O:O,0))</f>
        <v>3555</v>
      </c>
      <c r="G534" cm="1">
        <f t="array" ref="G534">IF(B534="","",INDEX('Yield Curve Table'!N:N,F534+1))</f>
        <v>44.425000000001539</v>
      </c>
      <c r="H534" cm="1">
        <f t="array" ref="H534">IF(B534="","",INDEX('Yield Curve Table'!O:O,'Interest Rate Calculation'!F534+1))</f>
        <v>2.5181564210387135</v>
      </c>
      <c r="I534">
        <f t="shared" si="57"/>
        <v>2.5181017761273288</v>
      </c>
      <c r="J534">
        <f t="shared" si="58"/>
        <v>3</v>
      </c>
      <c r="K534">
        <f t="shared" si="56"/>
        <v>4.5</v>
      </c>
      <c r="L534">
        <f t="shared" si="59"/>
        <v>4.5</v>
      </c>
      <c r="M534">
        <f t="shared" si="61"/>
        <v>0.36748094004364074</v>
      </c>
    </row>
    <row r="535" spans="2:13" x14ac:dyDescent="0.25">
      <c r="B535">
        <f t="shared" si="62"/>
        <v>534</v>
      </c>
      <c r="C535">
        <f t="shared" si="60"/>
        <v>44.5</v>
      </c>
      <c r="D535">
        <f>IF(B535="","",VLOOKUP(C535,'Yield Curve Table'!N535:O4535,1,TRUE))</f>
        <v>44.487500000001553</v>
      </c>
      <c r="E535">
        <f>VLOOKUP(C535,'Yield Curve Table'!N535:O4535,2,TRUE)</f>
        <v>2.5184294423124185</v>
      </c>
      <c r="F535">
        <f>IF(B535="","",MATCH(E535,'Yield Curve Table'!O:O,0))</f>
        <v>3561</v>
      </c>
      <c r="G535" cm="1">
        <f t="array" ref="G535">IF(B535="","",INDEX('Yield Curve Table'!N:N,F535+1))</f>
        <v>44.500000000001556</v>
      </c>
      <c r="H535" cm="1">
        <f t="array" ref="H535">IF(B535="","",INDEX('Yield Curve Table'!O:O,'Interest Rate Calculation'!F535+1))</f>
        <v>2.5184840005372471</v>
      </c>
      <c r="I535">
        <f t="shared" si="57"/>
        <v>2.5184294585571134</v>
      </c>
      <c r="J535">
        <f t="shared" si="58"/>
        <v>3</v>
      </c>
      <c r="K535">
        <f t="shared" si="56"/>
        <v>4.5</v>
      </c>
      <c r="L535">
        <f t="shared" si="59"/>
        <v>4.5</v>
      </c>
      <c r="M535">
        <f t="shared" si="61"/>
        <v>0.36748094004370735</v>
      </c>
    </row>
    <row r="536" spans="2:13" x14ac:dyDescent="0.25">
      <c r="B536">
        <f t="shared" si="62"/>
        <v>535</v>
      </c>
      <c r="C536">
        <f t="shared" si="60"/>
        <v>44.583333333333336</v>
      </c>
      <c r="D536">
        <f>IF(B536="","",VLOOKUP(C536,'Yield Curve Table'!N536:O4536,1,TRUE))</f>
        <v>44.575000000001573</v>
      </c>
      <c r="E536">
        <f>VLOOKUP(C536,'Yield Curve Table'!N536:O4536,2,TRUE)</f>
        <v>2.5188110284001022</v>
      </c>
      <c r="F536">
        <f>IF(B536="","",MATCH(E536,'Yield Curve Table'!O:O,0))</f>
        <v>3568</v>
      </c>
      <c r="G536" cm="1">
        <f t="array" ref="G536">IF(B536="","",INDEX('Yield Curve Table'!N:N,F536+1))</f>
        <v>44.587500000001576</v>
      </c>
      <c r="H536" cm="1">
        <f t="array" ref="H536">IF(B536="","",INDEX('Yield Curve Table'!O:O,'Interest Rate Calculation'!F536+1))</f>
        <v>2.5188654795430359</v>
      </c>
      <c r="I536">
        <f t="shared" si="57"/>
        <v>2.5188110391862599</v>
      </c>
      <c r="J536">
        <f t="shared" si="58"/>
        <v>3</v>
      </c>
      <c r="K536">
        <f t="shared" si="56"/>
        <v>4.5</v>
      </c>
      <c r="L536">
        <f t="shared" si="59"/>
        <v>4.5</v>
      </c>
      <c r="M536">
        <f t="shared" si="61"/>
        <v>0.36748094004366294</v>
      </c>
    </row>
    <row r="537" spans="2:13" x14ac:dyDescent="0.25">
      <c r="B537">
        <f t="shared" si="62"/>
        <v>536</v>
      </c>
      <c r="C537">
        <f t="shared" si="60"/>
        <v>44.666666666666664</v>
      </c>
      <c r="D537">
        <f>IF(B537="","",VLOOKUP(C537,'Yield Curve Table'!N537:O4537,1,TRUE))</f>
        <v>44.662500000001593</v>
      </c>
      <c r="E537">
        <f>VLOOKUP(C537,'Yield Curve Table'!N537:O4537,2,TRUE)</f>
        <v>2.5191918661744852</v>
      </c>
      <c r="F537">
        <f>IF(B537="","",MATCH(E537,'Yield Curve Table'!O:O,0))</f>
        <v>3575</v>
      </c>
      <c r="G537" cm="1">
        <f t="array" ref="G537">IF(B537="","",INDEX('Yield Curve Table'!N:N,F537+1))</f>
        <v>44.675000000001596</v>
      </c>
      <c r="H537" cm="1">
        <f t="array" ref="H537">IF(B537="","",INDEX('Yield Curve Table'!O:O,'Interest Rate Calculation'!F537+1))</f>
        <v>2.5192462106550417</v>
      </c>
      <c r="I537">
        <f t="shared" si="57"/>
        <v>2.5191918715458765</v>
      </c>
      <c r="J537">
        <f t="shared" si="58"/>
        <v>3</v>
      </c>
      <c r="K537">
        <f t="shared" si="56"/>
        <v>4.5</v>
      </c>
      <c r="L537">
        <f t="shared" si="59"/>
        <v>4.5</v>
      </c>
      <c r="M537">
        <f t="shared" si="61"/>
        <v>0.36748094004366294</v>
      </c>
    </row>
    <row r="538" spans="2:13" x14ac:dyDescent="0.25">
      <c r="B538">
        <f t="shared" si="62"/>
        <v>537</v>
      </c>
      <c r="C538">
        <f t="shared" si="60"/>
        <v>44.75</v>
      </c>
      <c r="D538">
        <f>IF(B538="","",VLOOKUP(C538,'Yield Curve Table'!N538:O4538,1,TRUE))</f>
        <v>44.73750000000161</v>
      </c>
      <c r="E538">
        <f>VLOOKUP(C538,'Yield Curve Table'!N538:O4538,2,TRUE)</f>
        <v>2.5195177051771016</v>
      </c>
      <c r="F538">
        <f>IF(B538="","",MATCH(E538,'Yield Curve Table'!O:O,0))</f>
        <v>3581</v>
      </c>
      <c r="G538" cm="1">
        <f t="array" ref="G538">IF(B538="","",INDEX('Yield Curve Table'!N:N,F538+1))</f>
        <v>44.750000000001613</v>
      </c>
      <c r="H538" cm="1">
        <f t="array" ref="H538">IF(B538="","",INDEX('Yield Curve Table'!O:O,'Interest Rate Calculation'!F538+1))</f>
        <v>2.5195719585647991</v>
      </c>
      <c r="I538">
        <f t="shared" si="57"/>
        <v>2.5195177212358182</v>
      </c>
      <c r="J538">
        <f t="shared" si="58"/>
        <v>3</v>
      </c>
      <c r="K538">
        <f t="shared" si="56"/>
        <v>4.5</v>
      </c>
      <c r="L538">
        <f t="shared" si="59"/>
        <v>4.5</v>
      </c>
      <c r="M538">
        <f t="shared" si="61"/>
        <v>0.36748094004368514</v>
      </c>
    </row>
    <row r="539" spans="2:13" x14ac:dyDescent="0.25">
      <c r="B539">
        <f t="shared" si="62"/>
        <v>538</v>
      </c>
      <c r="C539">
        <f t="shared" si="60"/>
        <v>44.833333333333336</v>
      </c>
      <c r="D539">
        <f>IF(B539="","",VLOOKUP(C539,'Yield Curve Table'!N539:O4539,1,TRUE))</f>
        <v>44.82500000000163</v>
      </c>
      <c r="E539">
        <f>VLOOKUP(C539,'Yield Curve Table'!N539:O4539,2,TRUE)</f>
        <v>2.5198971609851974</v>
      </c>
      <c r="F539">
        <f>IF(B539="","",MATCH(E539,'Yield Curve Table'!O:O,0))</f>
        <v>3588</v>
      </c>
      <c r="G539" cm="1">
        <f t="array" ref="G539">IF(B539="","",INDEX('Yield Curve Table'!N:N,F539+1))</f>
        <v>44.837500000001633</v>
      </c>
      <c r="H539" cm="1">
        <f t="array" ref="H539">IF(B539="","",INDEX('Yield Curve Table'!O:O,'Interest Rate Calculation'!F539+1))</f>
        <v>2.5199513084831087</v>
      </c>
      <c r="I539">
        <f t="shared" si="57"/>
        <v>2.519897171648116</v>
      </c>
      <c r="J539">
        <f t="shared" si="58"/>
        <v>3</v>
      </c>
      <c r="K539">
        <f t="shared" si="56"/>
        <v>4.5</v>
      </c>
      <c r="L539">
        <f t="shared" si="59"/>
        <v>4.5</v>
      </c>
      <c r="M539">
        <f t="shared" si="61"/>
        <v>0.36748094004370735</v>
      </c>
    </row>
    <row r="540" spans="2:13" x14ac:dyDescent="0.25">
      <c r="B540">
        <f t="shared" si="62"/>
        <v>539</v>
      </c>
      <c r="C540">
        <f t="shared" si="60"/>
        <v>44.916666666666664</v>
      </c>
      <c r="D540">
        <f>IF(B540="","",VLOOKUP(C540,'Yield Curve Table'!N540:O4540,1,TRUE))</f>
        <v>44.91250000000165</v>
      </c>
      <c r="E540">
        <f>VLOOKUP(C540,'Yield Curve Table'!N540:O4540,2,TRUE)</f>
        <v>2.520275876803785</v>
      </c>
      <c r="F540">
        <f>IF(B540="","",MATCH(E540,'Yield Curve Table'!O:O,0))</f>
        <v>3595</v>
      </c>
      <c r="G540" cm="1">
        <f t="array" ref="G540">IF(B540="","",INDEX('Yield Curve Table'!N:N,F540+1))</f>
        <v>44.925000000001653</v>
      </c>
      <c r="H540" cm="1">
        <f t="array" ref="H540">IF(B540="","",INDEX('Yield Curve Table'!O:O,'Interest Rate Calculation'!F540+1))</f>
        <v>2.5203299188244479</v>
      </c>
      <c r="I540">
        <f t="shared" si="57"/>
        <v>2.5202758821139266</v>
      </c>
      <c r="J540">
        <f t="shared" si="58"/>
        <v>3</v>
      </c>
      <c r="K540">
        <f t="shared" si="56"/>
        <v>4.5</v>
      </c>
      <c r="L540">
        <f t="shared" si="59"/>
        <v>4.5</v>
      </c>
      <c r="M540">
        <f t="shared" si="61"/>
        <v>0.36748094004366294</v>
      </c>
    </row>
    <row r="541" spans="2:13" x14ac:dyDescent="0.25">
      <c r="B541">
        <f t="shared" si="62"/>
        <v>540</v>
      </c>
      <c r="C541">
        <f t="shared" si="60"/>
        <v>45</v>
      </c>
      <c r="D541">
        <f>IF(B541="","",VLOOKUP(C541,'Yield Curve Table'!N541:O4541,1,TRUE))</f>
        <v>44.987500000001667</v>
      </c>
      <c r="E541">
        <f>VLOOKUP(C541,'Yield Curve Table'!N541:O4541,2,TRUE)</f>
        <v>2.5205999035752873</v>
      </c>
      <c r="F541">
        <f>IF(B541="","",MATCH(E541,'Yield Curve Table'!O:O,0))</f>
        <v>3601</v>
      </c>
      <c r="G541" cm="1">
        <f t="array" ref="G541">IF(B541="","",INDEX('Yield Curve Table'!N:N,F541+1))</f>
        <v>45.00000000000167</v>
      </c>
      <c r="H541" cm="1">
        <f t="array" ref="H541">IF(B541="","",INDEX('Yield Curve Table'!O:O,'Interest Rate Calculation'!F541+1))</f>
        <v>2.5206538555134035</v>
      </c>
      <c r="I541">
        <f t="shared" si="57"/>
        <v>2.5205999194511994</v>
      </c>
      <c r="J541">
        <f t="shared" si="58"/>
        <v>3</v>
      </c>
      <c r="K541">
        <f t="shared" si="56"/>
        <v>4.5</v>
      </c>
      <c r="L541">
        <f t="shared" si="59"/>
        <v>4.5</v>
      </c>
      <c r="M541">
        <f t="shared" si="61"/>
        <v>0.3674809400434631</v>
      </c>
    </row>
    <row r="542" spans="2:13" x14ac:dyDescent="0.25">
      <c r="B542">
        <f t="shared" si="62"/>
        <v>541</v>
      </c>
      <c r="C542">
        <f t="shared" si="60"/>
        <v>45.083333333333336</v>
      </c>
      <c r="D542">
        <f>IF(B542="","",VLOOKUP(C542,'Yield Curve Table'!N542:O4542,1,TRUE))</f>
        <v>45.075000000001687</v>
      </c>
      <c r="E542">
        <f>VLOOKUP(C542,'Yield Curve Table'!N542:O4542,2,TRUE)</f>
        <v>2.5209772527571652</v>
      </c>
      <c r="F542">
        <f>IF(B542="","",MATCH(E542,'Yield Curve Table'!O:O,0))</f>
        <v>3608</v>
      </c>
      <c r="G542" cm="1">
        <f t="array" ref="G542">IF(B542="","",INDEX('Yield Curve Table'!N:N,F542+1))</f>
        <v>45.08750000000169</v>
      </c>
      <c r="H542" cm="1">
        <f t="array" ref="H542">IF(B542="","",INDEX('Yield Curve Table'!O:O,'Interest Rate Calculation'!F542+1))</f>
        <v>2.5210310999778067</v>
      </c>
      <c r="I542">
        <f t="shared" si="57"/>
        <v>2.5209772632989433</v>
      </c>
      <c r="J542">
        <f t="shared" si="58"/>
        <v>3</v>
      </c>
      <c r="K542">
        <f t="shared" si="56"/>
        <v>4.5</v>
      </c>
      <c r="L542">
        <f t="shared" si="59"/>
        <v>4.5</v>
      </c>
      <c r="M542">
        <f t="shared" si="61"/>
        <v>0.36748094004390719</v>
      </c>
    </row>
    <row r="543" spans="2:13" x14ac:dyDescent="0.25">
      <c r="B543">
        <f t="shared" si="62"/>
        <v>542</v>
      </c>
      <c r="C543">
        <f t="shared" si="60"/>
        <v>45.166666666666664</v>
      </c>
      <c r="D543">
        <f>IF(B543="","",VLOOKUP(C543,'Yield Curve Table'!N543:O4543,1,TRUE))</f>
        <v>45.162500000001707</v>
      </c>
      <c r="E543">
        <f>VLOOKUP(C543,'Yield Curve Table'!N543:O4543,2,TRUE)</f>
        <v>2.5213538701352114</v>
      </c>
      <c r="F543">
        <f>IF(B543="","",MATCH(E543,'Yield Curve Table'!O:O,0))</f>
        <v>3615</v>
      </c>
      <c r="G543" cm="1">
        <f t="array" ref="G543">IF(B543="","",INDEX('Yield Curve Table'!N:N,F543+1))</f>
        <v>45.17500000000171</v>
      </c>
      <c r="H543" cm="1">
        <f t="array" ref="H543">IF(B543="","",INDEX('Yield Curve Table'!O:O,'Interest Rate Calculation'!F543+1))</f>
        <v>2.5214076130440919</v>
      </c>
      <c r="I543">
        <f t="shared" si="57"/>
        <v>2.5213538753851443</v>
      </c>
      <c r="J543">
        <f t="shared" si="58"/>
        <v>3</v>
      </c>
      <c r="K543">
        <f t="shared" si="56"/>
        <v>4.5</v>
      </c>
      <c r="L543">
        <f t="shared" si="59"/>
        <v>4.5</v>
      </c>
      <c r="M543">
        <f t="shared" si="61"/>
        <v>0.36748094004366294</v>
      </c>
    </row>
    <row r="544" spans="2:13" x14ac:dyDescent="0.25">
      <c r="B544">
        <f t="shared" si="62"/>
        <v>543</v>
      </c>
      <c r="C544">
        <f t="shared" si="60"/>
        <v>45.25</v>
      </c>
      <c r="D544">
        <f>IF(B544="","",VLOOKUP(C544,'Yield Curve Table'!N544:O4544,1,TRUE))</f>
        <v>45.237500000001724</v>
      </c>
      <c r="E544">
        <f>VLOOKUP(C544,'Yield Curve Table'!N544:O4544,2,TRUE)</f>
        <v>2.5216761047224185</v>
      </c>
      <c r="F544">
        <f>IF(B544="","",MATCH(E544,'Yield Curve Table'!O:O,0))</f>
        <v>3621</v>
      </c>
      <c r="G544" cm="1">
        <f t="array" ref="G544">IF(B544="","",INDEX('Yield Curve Table'!N:N,F544+1))</f>
        <v>45.250000000001727</v>
      </c>
      <c r="H544" cm="1">
        <f t="array" ref="H544">IF(B544="","",INDEX('Yield Curve Table'!O:O,'Interest Rate Calculation'!F544+1))</f>
        <v>2.5217297585423482</v>
      </c>
      <c r="I544">
        <f t="shared" si="57"/>
        <v>2.5216761204186287</v>
      </c>
      <c r="J544">
        <f t="shared" si="58"/>
        <v>3</v>
      </c>
      <c r="K544">
        <f t="shared" si="56"/>
        <v>4.5</v>
      </c>
      <c r="L544">
        <f t="shared" si="59"/>
        <v>4.5</v>
      </c>
      <c r="M544">
        <f t="shared" si="61"/>
        <v>0.36748094004368514</v>
      </c>
    </row>
    <row r="545" spans="2:13" x14ac:dyDescent="0.25">
      <c r="B545">
        <f t="shared" si="62"/>
        <v>544</v>
      </c>
      <c r="C545">
        <f t="shared" si="60"/>
        <v>45.333333333333336</v>
      </c>
      <c r="D545">
        <f>IF(B545="","",VLOOKUP(C545,'Yield Curve Table'!N545:O4545,1,TRUE))</f>
        <v>45.325000000001744</v>
      </c>
      <c r="E545">
        <f>VLOOKUP(C545,'Yield Curve Table'!N545:O4545,2,TRUE)</f>
        <v>2.522051370539673</v>
      </c>
      <c r="F545">
        <f>IF(B545="","",MATCH(E545,'Yield Curve Table'!O:O,0))</f>
        <v>3628</v>
      </c>
      <c r="G545" cm="1">
        <f t="array" ref="G545">IF(B545="","",INDEX('Yield Curve Table'!N:N,F545+1))</f>
        <v>45.337500000001747</v>
      </c>
      <c r="H545" cm="1">
        <f t="array" ref="H545">IF(B545="","",INDEX('Yield Curve Table'!O:O,'Interest Rate Calculation'!F545+1))</f>
        <v>2.5221049207950794</v>
      </c>
      <c r="I545">
        <f t="shared" si="57"/>
        <v>2.5220513809623624</v>
      </c>
      <c r="J545">
        <f t="shared" si="58"/>
        <v>3</v>
      </c>
      <c r="K545">
        <f t="shared" si="56"/>
        <v>4.5</v>
      </c>
      <c r="L545">
        <f t="shared" si="59"/>
        <v>4.5</v>
      </c>
      <c r="M545">
        <f t="shared" si="61"/>
        <v>0.36748094004370735</v>
      </c>
    </row>
    <row r="546" spans="2:13" x14ac:dyDescent="0.25">
      <c r="B546">
        <f t="shared" si="62"/>
        <v>545</v>
      </c>
      <c r="C546">
        <f t="shared" si="60"/>
        <v>45.416666666666664</v>
      </c>
      <c r="D546">
        <f>IF(B546="","",VLOOKUP(C546,'Yield Curve Table'!N546:O4546,1,TRUE))</f>
        <v>45.412500000001764</v>
      </c>
      <c r="E546">
        <f>VLOOKUP(C546,'Yield Curve Table'!N546:O4546,2,TRUE)</f>
        <v>2.5224259126036972</v>
      </c>
      <c r="F546">
        <f>IF(B546="","",MATCH(E546,'Yield Curve Table'!O:O,0))</f>
        <v>3635</v>
      </c>
      <c r="G546" cm="1">
        <f t="array" ref="G546">IF(B546="","",INDEX('Yield Curve Table'!N:N,F546+1))</f>
        <v>45.425000000001766</v>
      </c>
      <c r="H546" cm="1">
        <f t="array" ref="H546">IF(B546="","",INDEX('Yield Curve Table'!O:O,'Interest Rate Calculation'!F546+1))</f>
        <v>2.5224793596936177</v>
      </c>
      <c r="I546">
        <f t="shared" si="57"/>
        <v>2.5224259177944397</v>
      </c>
      <c r="J546">
        <f t="shared" si="58"/>
        <v>3</v>
      </c>
      <c r="K546">
        <f t="shared" si="56"/>
        <v>4.5</v>
      </c>
      <c r="L546">
        <f t="shared" si="59"/>
        <v>4.5</v>
      </c>
      <c r="M546">
        <f t="shared" si="61"/>
        <v>0.36748094004366294</v>
      </c>
    </row>
    <row r="547" spans="2:13" x14ac:dyDescent="0.25">
      <c r="B547">
        <f t="shared" si="62"/>
        <v>546</v>
      </c>
      <c r="C547">
        <f t="shared" si="60"/>
        <v>45.5</v>
      </c>
      <c r="D547">
        <f>IF(B547="","",VLOOKUP(C547,'Yield Curve Table'!N547:O4547,1,TRUE))</f>
        <v>45.487500000001781</v>
      </c>
      <c r="E547">
        <f>VLOOKUP(C547,'Yield Curve Table'!N547:O4547,2,TRUE)</f>
        <v>2.5227463747226215</v>
      </c>
      <c r="F547">
        <f>IF(B547="","",MATCH(E547,'Yield Curve Table'!O:O,0))</f>
        <v>3641</v>
      </c>
      <c r="G547" cm="1">
        <f t="array" ref="G547">IF(B547="","",INDEX('Yield Curve Table'!N:N,F547+1))</f>
        <v>45.500000000001783</v>
      </c>
      <c r="H547" cm="1">
        <f t="array" ref="H547">IF(B547="","",INDEX('Yield Curve Table'!O:O,'Interest Rate Calculation'!F547+1))</f>
        <v>2.5227997337008388</v>
      </c>
      <c r="I547">
        <f t="shared" si="57"/>
        <v>2.5227463902421619</v>
      </c>
      <c r="J547">
        <f t="shared" si="58"/>
        <v>3</v>
      </c>
      <c r="K547">
        <f t="shared" si="56"/>
        <v>4.5</v>
      </c>
      <c r="L547">
        <f t="shared" si="59"/>
        <v>4.5</v>
      </c>
      <c r="M547">
        <f t="shared" si="61"/>
        <v>0.36748094004368514</v>
      </c>
    </row>
    <row r="548" spans="2:13" x14ac:dyDescent="0.25">
      <c r="B548">
        <f t="shared" si="62"/>
        <v>547</v>
      </c>
      <c r="C548">
        <f t="shared" si="60"/>
        <v>45.583333333333336</v>
      </c>
      <c r="D548">
        <f>IF(B548="","",VLOOKUP(C548,'Yield Curve Table'!N548:O4548,1,TRUE))</f>
        <v>45.575000000001801</v>
      </c>
      <c r="E548">
        <f>VLOOKUP(C548,'Yield Curve Table'!N548:O4548,2,TRUE)</f>
        <v>2.5231195800536779</v>
      </c>
      <c r="F548">
        <f>IF(B548="","",MATCH(E548,'Yield Curve Table'!O:O,0))</f>
        <v>3648</v>
      </c>
      <c r="G548" cm="1">
        <f t="array" ref="G548">IF(B548="","",INDEX('Yield Curve Table'!N:N,F548+1))</f>
        <v>45.587500000001803</v>
      </c>
      <c r="H548" cm="1">
        <f t="array" ref="H548">IF(B548="","",INDEX('Yield Curve Table'!O:O,'Interest Rate Calculation'!F548+1))</f>
        <v>2.5231728366013857</v>
      </c>
      <c r="I548">
        <f t="shared" si="57"/>
        <v>2.5231195903592845</v>
      </c>
      <c r="J548">
        <f t="shared" si="58"/>
        <v>3</v>
      </c>
      <c r="K548">
        <f t="shared" si="56"/>
        <v>4.5</v>
      </c>
      <c r="L548">
        <f t="shared" si="59"/>
        <v>4.5</v>
      </c>
      <c r="M548">
        <f t="shared" si="61"/>
        <v>0.36748094004370735</v>
      </c>
    </row>
    <row r="549" spans="2:13" x14ac:dyDescent="0.25">
      <c r="B549">
        <f t="shared" si="62"/>
        <v>548</v>
      </c>
      <c r="C549">
        <f t="shared" si="60"/>
        <v>45.666666666666664</v>
      </c>
      <c r="D549">
        <f>IF(B549="","",VLOOKUP(C549,'Yield Curve Table'!N549:O4549,1,TRUE))</f>
        <v>45.66250000000182</v>
      </c>
      <c r="E549">
        <f>VLOOKUP(C549,'Yield Curve Table'!N549:O4549,2,TRUE)</f>
        <v>2.5234920695499841</v>
      </c>
      <c r="F549">
        <f>IF(B549="","",MATCH(E549,'Yield Curve Table'!O:O,0))</f>
        <v>3655</v>
      </c>
      <c r="G549" cm="1">
        <f t="array" ref="G549">IF(B549="","",INDEX('Yield Curve Table'!N:N,F549+1))</f>
        <v>45.675000000001823</v>
      </c>
      <c r="H549" cm="1">
        <f t="array" ref="H549">IF(B549="","",INDEX('Yield Curve Table'!O:O,'Interest Rate Calculation'!F549+1))</f>
        <v>2.5235452240596903</v>
      </c>
      <c r="I549">
        <f t="shared" si="57"/>
        <v>2.5234920746825305</v>
      </c>
      <c r="J549">
        <f t="shared" si="58"/>
        <v>3</v>
      </c>
      <c r="K549">
        <f t="shared" si="56"/>
        <v>4.5</v>
      </c>
      <c r="L549">
        <f t="shared" si="59"/>
        <v>4.5</v>
      </c>
      <c r="M549">
        <f t="shared" si="61"/>
        <v>0.36748094004366294</v>
      </c>
    </row>
    <row r="550" spans="2:13" x14ac:dyDescent="0.25">
      <c r="B550">
        <f t="shared" si="62"/>
        <v>549</v>
      </c>
      <c r="C550">
        <f t="shared" si="60"/>
        <v>45.75</v>
      </c>
      <c r="D550">
        <f>IF(B550="","",VLOOKUP(C550,'Yield Curve Table'!N550:O4550,1,TRUE))</f>
        <v>45.737500000001837</v>
      </c>
      <c r="E550">
        <f>VLOOKUP(C550,'Yield Curve Table'!N550:O4550,2,TRUE)</f>
        <v>2.5238107785930701</v>
      </c>
      <c r="F550">
        <f>IF(B550="","",MATCH(E550,'Yield Curve Table'!O:O,0))</f>
        <v>3661</v>
      </c>
      <c r="G550" cm="1">
        <f t="array" ref="G550">IF(B550="","",INDEX('Yield Curve Table'!N:N,F550+1))</f>
        <v>45.75000000000184</v>
      </c>
      <c r="H550" cm="1">
        <f t="array" ref="H550">IF(B550="","",INDEX('Yield Curve Table'!O:O,'Interest Rate Calculation'!F550+1))</f>
        <v>2.523863845952329</v>
      </c>
      <c r="I550">
        <f t="shared" si="57"/>
        <v>2.5238107939389058</v>
      </c>
      <c r="J550">
        <f t="shared" si="58"/>
        <v>3</v>
      </c>
      <c r="K550">
        <f t="shared" si="56"/>
        <v>4.5</v>
      </c>
      <c r="L550">
        <f t="shared" si="59"/>
        <v>4.5</v>
      </c>
      <c r="M550">
        <f t="shared" si="61"/>
        <v>0.36748094004366294</v>
      </c>
    </row>
    <row r="551" spans="2:13" x14ac:dyDescent="0.25">
      <c r="B551">
        <f t="shared" si="62"/>
        <v>550</v>
      </c>
      <c r="C551">
        <f t="shared" si="60"/>
        <v>45.833333333333336</v>
      </c>
      <c r="D551">
        <f>IF(B551="","",VLOOKUP(C551,'Yield Curve Table'!N551:O4551,1,TRUE))</f>
        <v>45.825000000001857</v>
      </c>
      <c r="E551">
        <f>VLOOKUP(C551,'Yield Curve Table'!N551:O4551,2,TRUE)</f>
        <v>2.5241819459415522</v>
      </c>
      <c r="F551">
        <f>IF(B551="","",MATCH(E551,'Yield Curve Table'!O:O,0))</f>
        <v>3668</v>
      </c>
      <c r="G551" cm="1">
        <f t="array" ref="G551">IF(B551="","",INDEX('Yield Curve Table'!N:N,F551+1))</f>
        <v>45.83750000000186</v>
      </c>
      <c r="H551" cm="1">
        <f t="array" ref="H551">IF(B551="","",INDEX('Yield Curve Table'!O:O,'Interest Rate Calculation'!F551+1))</f>
        <v>2.5242349119857916</v>
      </c>
      <c r="I551">
        <f t="shared" si="57"/>
        <v>2.5241819561320367</v>
      </c>
      <c r="J551">
        <f t="shared" si="58"/>
        <v>3</v>
      </c>
      <c r="K551">
        <f t="shared" si="56"/>
        <v>4.5</v>
      </c>
      <c r="L551">
        <f t="shared" si="59"/>
        <v>4.5</v>
      </c>
      <c r="M551">
        <f t="shared" si="61"/>
        <v>0.36748094004370735</v>
      </c>
    </row>
    <row r="552" spans="2:13" x14ac:dyDescent="0.25">
      <c r="B552">
        <f t="shared" si="62"/>
        <v>551</v>
      </c>
      <c r="C552">
        <f t="shared" si="60"/>
        <v>45.916666666666664</v>
      </c>
      <c r="D552">
        <f>IF(B552="","",VLOOKUP(C552,'Yield Curve Table'!N552:O4552,1,TRUE))</f>
        <v>45.912500000001877</v>
      </c>
      <c r="E552">
        <f>VLOOKUP(C552,'Yield Curve Table'!N552:O4552,2,TRUE)</f>
        <v>2.5245524052445196</v>
      </c>
      <c r="F552">
        <f>IF(B552="","",MATCH(E552,'Yield Curve Table'!O:O,0))</f>
        <v>3675</v>
      </c>
      <c r="G552" cm="1">
        <f t="array" ref="G552">IF(B552="","",INDEX('Yield Curve Table'!N:N,F552+1))</f>
        <v>45.92500000000188</v>
      </c>
      <c r="H552" cm="1">
        <f t="array" ref="H552">IF(B552="","",INDEX('Yield Curve Table'!O:O,'Interest Rate Calculation'!F552+1))</f>
        <v>2.5246052703598592</v>
      </c>
      <c r="I552">
        <f t="shared" si="57"/>
        <v>2.5245524103198433</v>
      </c>
      <c r="J552">
        <f t="shared" si="58"/>
        <v>3</v>
      </c>
      <c r="K552">
        <f t="shared" si="56"/>
        <v>4.5</v>
      </c>
      <c r="L552">
        <f t="shared" si="59"/>
        <v>4.5</v>
      </c>
      <c r="M552">
        <f t="shared" si="61"/>
        <v>0.36748094004366294</v>
      </c>
    </row>
    <row r="553" spans="2:13" x14ac:dyDescent="0.25">
      <c r="B553">
        <f t="shared" si="62"/>
        <v>552</v>
      </c>
      <c r="C553">
        <f t="shared" si="60"/>
        <v>46</v>
      </c>
      <c r="D553">
        <f>IF(B553="","",VLOOKUP(C553,'Yield Curve Table'!N553:O4553,1,TRUE))</f>
        <v>45.987500000001894</v>
      </c>
      <c r="E553">
        <f>VLOOKUP(C553,'Yield Curve Table'!N553:O4553,2,TRUE)</f>
        <v>2.5248693802876874</v>
      </c>
      <c r="F553">
        <f>IF(B553="","",MATCH(E553,'Yield Curve Table'!O:O,0))</f>
        <v>3681</v>
      </c>
      <c r="G553" cm="1">
        <f t="array" ref="G553">IF(B553="","",INDEX('Yield Curve Table'!N:N,F553+1))</f>
        <v>46.000000000001897</v>
      </c>
      <c r="H553" cm="1">
        <f t="array" ref="H553">IF(B553="","",INDEX('Yield Curve Table'!O:O,'Interest Rate Calculation'!F553+1))</f>
        <v>2.5249221591981903</v>
      </c>
      <c r="I553">
        <f t="shared" si="57"/>
        <v>2.5248693954627166</v>
      </c>
      <c r="J553">
        <f t="shared" si="58"/>
        <v>3</v>
      </c>
      <c r="K553">
        <f t="shared" si="56"/>
        <v>4.5</v>
      </c>
      <c r="L553">
        <f t="shared" si="59"/>
        <v>4.5</v>
      </c>
      <c r="M553">
        <f t="shared" si="61"/>
        <v>0.3674809400434409</v>
      </c>
    </row>
    <row r="554" spans="2:13" x14ac:dyDescent="0.25">
      <c r="B554">
        <f t="shared" si="62"/>
        <v>553</v>
      </c>
      <c r="C554">
        <f t="shared" si="60"/>
        <v>46.083333333333336</v>
      </c>
      <c r="D554">
        <f>IF(B554="","",VLOOKUP(C554,'Yield Curve Table'!N554:O4554,1,TRUE))</f>
        <v>46.075000000001914</v>
      </c>
      <c r="E554">
        <f>VLOOKUP(C554,'Yield Curve Table'!N554:O4554,2,TRUE)</f>
        <v>2.5252385317905617</v>
      </c>
      <c r="F554">
        <f>IF(B554="","",MATCH(E554,'Yield Curve Table'!O:O,0))</f>
        <v>3688</v>
      </c>
      <c r="G554" cm="1">
        <f t="array" ref="G554">IF(B554="","",INDEX('Yield Curve Table'!N:N,F554+1))</f>
        <v>46.087500000001917</v>
      </c>
      <c r="H554" cm="1">
        <f t="array" ref="H554">IF(B554="","",INDEX('Yield Curve Table'!O:O,'Interest Rate Calculation'!F554+1))</f>
        <v>2.5252912104834113</v>
      </c>
      <c r="I554">
        <f t="shared" si="57"/>
        <v>2.5252385418678416</v>
      </c>
      <c r="J554">
        <f t="shared" si="58"/>
        <v>3</v>
      </c>
      <c r="K554">
        <f t="shared" si="56"/>
        <v>4.5</v>
      </c>
      <c r="L554">
        <f t="shared" si="59"/>
        <v>4.5</v>
      </c>
      <c r="M554">
        <f t="shared" si="61"/>
        <v>0.36748094004390719</v>
      </c>
    </row>
    <row r="555" spans="2:13" x14ac:dyDescent="0.25">
      <c r="B555">
        <f t="shared" si="62"/>
        <v>554</v>
      </c>
      <c r="C555">
        <f t="shared" si="60"/>
        <v>46.166666666666664</v>
      </c>
      <c r="D555">
        <f>IF(B555="","",VLOOKUP(C555,'Yield Curve Table'!N555:O4555,1,TRUE))</f>
        <v>46.162500000001934</v>
      </c>
      <c r="E555">
        <f>VLOOKUP(C555,'Yield Curve Table'!N555:O4555,2,TRUE)</f>
        <v>2.5256069829107082</v>
      </c>
      <c r="F555">
        <f>IF(B555="","",MATCH(E555,'Yield Curve Table'!O:O,0))</f>
        <v>3695</v>
      </c>
      <c r="G555" cm="1">
        <f t="array" ref="G555">IF(B555="","",INDEX('Yield Curve Table'!N:N,F555+1))</f>
        <v>46.175000000001937</v>
      </c>
      <c r="H555" cm="1">
        <f t="array" ref="H555">IF(B555="","",INDEX('Yield Curve Table'!O:O,'Interest Rate Calculation'!F555+1))</f>
        <v>2.5256595617657744</v>
      </c>
      <c r="I555">
        <f t="shared" si="57"/>
        <v>2.52560698792976</v>
      </c>
      <c r="J555">
        <f t="shared" si="58"/>
        <v>3</v>
      </c>
      <c r="K555">
        <f t="shared" si="56"/>
        <v>4.5</v>
      </c>
      <c r="L555">
        <f t="shared" si="59"/>
        <v>4.5</v>
      </c>
      <c r="M555">
        <f t="shared" si="61"/>
        <v>0.36748094004366294</v>
      </c>
    </row>
    <row r="556" spans="2:13" x14ac:dyDescent="0.25">
      <c r="B556">
        <f t="shared" si="62"/>
        <v>555</v>
      </c>
      <c r="C556">
        <f t="shared" si="60"/>
        <v>46.25</v>
      </c>
      <c r="D556">
        <f>IF(B556="","",VLOOKUP(C556,'Yield Curve Table'!N556:O4556,1,TRUE))</f>
        <v>46.237500000001951</v>
      </c>
      <c r="E556">
        <f>VLOOKUP(C556,'Yield Curve Table'!N556:O4556,2,TRUE)</f>
        <v>2.525922242720203</v>
      </c>
      <c r="F556">
        <f>IF(B556="","",MATCH(E556,'Yield Curve Table'!O:O,0))</f>
        <v>3701</v>
      </c>
      <c r="G556" cm="1">
        <f t="array" ref="G556">IF(B556="","",INDEX('Yield Curve Table'!N:N,F556+1))</f>
        <v>46.250000000001954</v>
      </c>
      <c r="H556" cm="1">
        <f t="array" ref="H556">IF(B556="","",INDEX('Yield Curve Table'!O:O,'Interest Rate Calculation'!F556+1))</f>
        <v>2.5259747363007361</v>
      </c>
      <c r="I556">
        <f t="shared" si="57"/>
        <v>2.5259222577272609</v>
      </c>
      <c r="J556">
        <f t="shared" si="58"/>
        <v>3</v>
      </c>
      <c r="K556">
        <f t="shared" si="56"/>
        <v>4.5</v>
      </c>
      <c r="L556">
        <f t="shared" si="59"/>
        <v>4.5</v>
      </c>
      <c r="M556">
        <f t="shared" si="61"/>
        <v>0.36748094004370735</v>
      </c>
    </row>
    <row r="557" spans="2:13" x14ac:dyDescent="0.25">
      <c r="B557">
        <f t="shared" si="62"/>
        <v>556</v>
      </c>
      <c r="C557">
        <f t="shared" si="60"/>
        <v>46.333333333333336</v>
      </c>
      <c r="D557">
        <f>IF(B557="","",VLOOKUP(C557,'Yield Curve Table'!N557:O4557,1,TRUE))</f>
        <v>46.325000000001971</v>
      </c>
      <c r="E557">
        <f>VLOOKUP(C557,'Yield Curve Table'!N557:O4557,2,TRUE)</f>
        <v>2.526289400155699</v>
      </c>
      <c r="F557">
        <f>IF(B557="","",MATCH(E557,'Yield Curve Table'!O:O,0))</f>
        <v>3708</v>
      </c>
      <c r="G557" cm="1">
        <f t="array" ref="G557">IF(B557="","",INDEX('Yield Curve Table'!N:N,F557+1))</f>
        <v>46.337500000001974</v>
      </c>
      <c r="H557" cm="1">
        <f t="array" ref="H557">IF(B557="","",INDEX('Yield Curve Table'!O:O,'Interest Rate Calculation'!F557+1))</f>
        <v>2.526341794598213</v>
      </c>
      <c r="I557">
        <f t="shared" si="57"/>
        <v>2.5262894101216493</v>
      </c>
      <c r="J557">
        <f t="shared" si="58"/>
        <v>3</v>
      </c>
      <c r="K557">
        <f t="shared" si="56"/>
        <v>4.5</v>
      </c>
      <c r="L557">
        <f t="shared" si="59"/>
        <v>4.5</v>
      </c>
      <c r="M557">
        <f t="shared" si="61"/>
        <v>0.36748094004370735</v>
      </c>
    </row>
    <row r="558" spans="2:13" x14ac:dyDescent="0.25">
      <c r="B558">
        <f t="shared" si="62"/>
        <v>557</v>
      </c>
      <c r="C558">
        <f t="shared" si="60"/>
        <v>46.416666666666664</v>
      </c>
      <c r="D558">
        <f>IF(B558="","",VLOOKUP(C558,'Yield Curve Table'!N558:O4558,1,TRUE))</f>
        <v>46.412500000001991</v>
      </c>
      <c r="E558">
        <f>VLOOKUP(C558,'Yield Curve Table'!N558:O4558,2,TRUE)</f>
        <v>2.5266558647475295</v>
      </c>
      <c r="F558">
        <f>IF(B558="","",MATCH(E558,'Yield Curve Table'!O:O,0))</f>
        <v>3715</v>
      </c>
      <c r="G558" cm="1">
        <f t="array" ref="G558">IF(B558="","",INDEX('Yield Curve Table'!N:N,F558+1))</f>
        <v>46.425000000001994</v>
      </c>
      <c r="H558" cm="1">
        <f t="array" ref="H558">IF(B558="","",INDEX('Yield Curve Table'!O:O,'Interest Rate Calculation'!F558+1))</f>
        <v>2.5267081604257777</v>
      </c>
      <c r="I558">
        <f t="shared" si="57"/>
        <v>2.5266558697112398</v>
      </c>
      <c r="J558">
        <f t="shared" si="58"/>
        <v>3</v>
      </c>
      <c r="K558">
        <f t="shared" si="56"/>
        <v>4.5</v>
      </c>
      <c r="L558">
        <f t="shared" si="59"/>
        <v>4.5</v>
      </c>
      <c r="M558">
        <f t="shared" si="61"/>
        <v>0.36748094004366294</v>
      </c>
    </row>
    <row r="559" spans="2:13" x14ac:dyDescent="0.25">
      <c r="B559">
        <f t="shared" si="62"/>
        <v>558</v>
      </c>
      <c r="C559">
        <f t="shared" si="60"/>
        <v>46.5</v>
      </c>
      <c r="D559">
        <f>IF(B559="","",VLOOKUP(C559,'Yield Curve Table'!N559:O4559,1,TRUE))</f>
        <v>46.487500000002008</v>
      </c>
      <c r="E559">
        <f>VLOOKUP(C559,'Yield Curve Table'!N559:O4559,2,TRUE)</f>
        <v>2.5269694277865895</v>
      </c>
      <c r="F559">
        <f>IF(B559="","",MATCH(E559,'Yield Curve Table'!O:O,0))</f>
        <v>3721</v>
      </c>
      <c r="G559" cm="1">
        <f t="array" ref="G559">IF(B559="","",INDEX('Yield Curve Table'!N:N,F559+1))</f>
        <v>46.500000000002011</v>
      </c>
      <c r="H559" cm="1">
        <f t="array" ref="H559">IF(B559="","",INDEX('Yield Curve Table'!O:O,'Interest Rate Calculation'!F559+1))</f>
        <v>2.5270216391056293</v>
      </c>
      <c r="I559">
        <f t="shared" si="57"/>
        <v>2.5269694426284479</v>
      </c>
      <c r="J559">
        <f t="shared" si="58"/>
        <v>3</v>
      </c>
      <c r="K559">
        <f t="shared" si="56"/>
        <v>4.5</v>
      </c>
      <c r="L559">
        <f t="shared" si="59"/>
        <v>4.5</v>
      </c>
      <c r="M559">
        <f t="shared" si="61"/>
        <v>0.36748094004366294</v>
      </c>
    </row>
    <row r="560" spans="2:13" x14ac:dyDescent="0.25">
      <c r="B560">
        <f t="shared" si="62"/>
        <v>559</v>
      </c>
      <c r="C560">
        <f t="shared" si="60"/>
        <v>46.583333333333336</v>
      </c>
      <c r="D560">
        <f>IF(B560="","",VLOOKUP(C560,'Yield Curve Table'!N560:O4560,1,TRUE))</f>
        <v>46.575000000002028</v>
      </c>
      <c r="E560">
        <f>VLOOKUP(C560,'Yield Curve Table'!N560:O4560,2,TRUE)</f>
        <v>2.5273346125819107</v>
      </c>
      <c r="F560">
        <f>IF(B560="","",MATCH(E560,'Yield Curve Table'!O:O,0))</f>
        <v>3728</v>
      </c>
      <c r="G560" cm="1">
        <f t="array" ref="G560">IF(B560="","",INDEX('Yield Curve Table'!N:N,F560+1))</f>
        <v>46.587500000002031</v>
      </c>
      <c r="H560" cm="1">
        <f t="array" ref="H560">IF(B560="","",INDEX('Yield Curve Table'!O:O,'Interest Rate Calculation'!F560+1))</f>
        <v>2.5273867258252127</v>
      </c>
      <c r="I560">
        <f t="shared" si="57"/>
        <v>2.5273346224383655</v>
      </c>
      <c r="J560">
        <f t="shared" si="58"/>
        <v>3</v>
      </c>
      <c r="K560">
        <f t="shared" si="56"/>
        <v>4.5</v>
      </c>
      <c r="L560">
        <f t="shared" si="59"/>
        <v>4.5</v>
      </c>
      <c r="M560">
        <f t="shared" si="61"/>
        <v>0.36748094004370735</v>
      </c>
    </row>
    <row r="561" spans="2:13" x14ac:dyDescent="0.25">
      <c r="B561">
        <f t="shared" si="62"/>
        <v>560</v>
      </c>
      <c r="C561">
        <f t="shared" si="60"/>
        <v>46.666666666666664</v>
      </c>
      <c r="D561">
        <f>IF(B561="","",VLOOKUP(C561,'Yield Curve Table'!N561:O4561,1,TRUE))</f>
        <v>46.662500000002048</v>
      </c>
      <c r="E561">
        <f>VLOOKUP(C561,'Yield Curve Table'!N561:O4561,2,TRUE)</f>
        <v>2.5276991119515531</v>
      </c>
      <c r="F561">
        <f>IF(B561="","",MATCH(E561,'Yield Curve Table'!O:O,0))</f>
        <v>3735</v>
      </c>
      <c r="G561" cm="1">
        <f t="array" ref="G561">IF(B561="","",INDEX('Yield Curve Table'!N:N,F561+1))</f>
        <v>46.675000000002051</v>
      </c>
      <c r="H561" cm="1">
        <f t="array" ref="H561">IF(B561="","",INDEX('Yield Curve Table'!O:O,'Interest Rate Calculation'!F561+1))</f>
        <v>2.5277511274868849</v>
      </c>
      <c r="I561">
        <f t="shared" si="57"/>
        <v>2.5276991168608318</v>
      </c>
      <c r="J561">
        <f t="shared" si="58"/>
        <v>3</v>
      </c>
      <c r="K561">
        <f t="shared" si="56"/>
        <v>4.5</v>
      </c>
      <c r="L561">
        <f t="shared" si="59"/>
        <v>4.5</v>
      </c>
      <c r="M561">
        <f t="shared" si="61"/>
        <v>0.36748094004366294</v>
      </c>
    </row>
    <row r="562" spans="2:13" x14ac:dyDescent="0.25">
      <c r="B562">
        <f t="shared" si="62"/>
        <v>561</v>
      </c>
      <c r="C562">
        <f t="shared" si="60"/>
        <v>46.75</v>
      </c>
      <c r="D562">
        <f>IF(B562="","",VLOOKUP(C562,'Yield Curve Table'!N562:O4562,1,TRUE))</f>
        <v>46.737500000002065</v>
      </c>
      <c r="E562">
        <f>VLOOKUP(C562,'Yield Curve Table'!N562:O4562,2,TRUE)</f>
        <v>2.5280109963868962</v>
      </c>
      <c r="F562">
        <f>IF(B562="","",MATCH(E562,'Yield Curve Table'!O:O,0))</f>
        <v>3741</v>
      </c>
      <c r="G562" cm="1">
        <f t="array" ref="G562">IF(B562="","",INDEX('Yield Curve Table'!N:N,F562+1))</f>
        <v>46.750000000002068</v>
      </c>
      <c r="H562" cm="1">
        <f t="array" ref="H562">IF(B562="","",INDEX('Yield Curve Table'!O:O,'Interest Rate Calculation'!F562+1))</f>
        <v>2.5280629284636866</v>
      </c>
      <c r="I562">
        <f t="shared" si="57"/>
        <v>2.5280110110662668</v>
      </c>
      <c r="J562">
        <f t="shared" si="58"/>
        <v>3</v>
      </c>
      <c r="K562">
        <f t="shared" si="56"/>
        <v>4.5</v>
      </c>
      <c r="L562">
        <f t="shared" si="59"/>
        <v>4.5</v>
      </c>
      <c r="M562">
        <f t="shared" si="61"/>
        <v>0.36748094004370735</v>
      </c>
    </row>
    <row r="563" spans="2:13" x14ac:dyDescent="0.25">
      <c r="B563">
        <f t="shared" si="62"/>
        <v>562</v>
      </c>
      <c r="C563">
        <f t="shared" si="60"/>
        <v>46.833333333333336</v>
      </c>
      <c r="D563">
        <f>IF(B563="","",VLOOKUP(C563,'Yield Curve Table'!N563:O4563,1,TRUE))</f>
        <v>46.825000000002085</v>
      </c>
      <c r="E563">
        <f>VLOOKUP(C563,'Yield Curve Table'!N563:O4563,2,TRUE)</f>
        <v>2.5283742296257241</v>
      </c>
      <c r="F563">
        <f>IF(B563="","",MATCH(E563,'Yield Curve Table'!O:O,0))</f>
        <v>3748</v>
      </c>
      <c r="G563" cm="1">
        <f t="array" ref="G563">IF(B563="","",INDEX('Yield Curve Table'!N:N,F563+1))</f>
        <v>46.837500000002088</v>
      </c>
      <c r="H563" cm="1">
        <f t="array" ref="H563">IF(B563="","",INDEX('Yield Curve Table'!O:O,'Interest Rate Calculation'!F563+1))</f>
        <v>2.5284260646720753</v>
      </c>
      <c r="I563">
        <f t="shared" si="57"/>
        <v>2.528374239374477</v>
      </c>
      <c r="J563">
        <f t="shared" si="58"/>
        <v>3</v>
      </c>
      <c r="K563">
        <f t="shared" si="56"/>
        <v>4.5</v>
      </c>
      <c r="L563">
        <f t="shared" si="59"/>
        <v>4.5</v>
      </c>
      <c r="M563">
        <f t="shared" si="61"/>
        <v>0.36748094004366294</v>
      </c>
    </row>
    <row r="564" spans="2:13" x14ac:dyDescent="0.25">
      <c r="B564">
        <f t="shared" si="62"/>
        <v>563</v>
      </c>
      <c r="C564">
        <f t="shared" si="60"/>
        <v>46.916666666666664</v>
      </c>
      <c r="D564">
        <f>IF(B564="","",VLOOKUP(C564,'Yield Curve Table'!N564:O4564,1,TRUE))</f>
        <v>46.912500000002105</v>
      </c>
      <c r="E564">
        <f>VLOOKUP(C564,'Yield Curve Table'!N564:O4564,2,TRUE)</f>
        <v>2.5287367847383622</v>
      </c>
      <c r="F564">
        <f>IF(B564="","",MATCH(E564,'Yield Curve Table'!O:O,0))</f>
        <v>3755</v>
      </c>
      <c r="G564" cm="1">
        <f t="array" ref="G564">IF(B564="","",INDEX('Yield Curve Table'!N:N,F564+1))</f>
        <v>46.925000000002107</v>
      </c>
      <c r="H564" cm="1">
        <f t="array" ref="H564">IF(B564="","",INDEX('Yield Curve Table'!O:O,'Interest Rate Calculation'!F564+1))</f>
        <v>2.5287885231161824</v>
      </c>
      <c r="I564">
        <f t="shared" si="57"/>
        <v>2.5287367895940989</v>
      </c>
      <c r="J564">
        <f t="shared" si="58"/>
        <v>3</v>
      </c>
      <c r="K564">
        <f t="shared" si="56"/>
        <v>4.5</v>
      </c>
      <c r="L564">
        <f t="shared" si="59"/>
        <v>4.5</v>
      </c>
      <c r="M564">
        <f t="shared" si="61"/>
        <v>0.36748094004364074</v>
      </c>
    </row>
    <row r="565" spans="2:13" x14ac:dyDescent="0.25">
      <c r="B565">
        <f t="shared" si="62"/>
        <v>564</v>
      </c>
      <c r="C565">
        <f t="shared" si="60"/>
        <v>47</v>
      </c>
      <c r="D565">
        <f>IF(B565="","",VLOOKUP(C565,'Yield Curve Table'!N565:O4565,1,TRUE))</f>
        <v>46.987500000002122</v>
      </c>
      <c r="E565">
        <f>VLOOKUP(C565,'Yield Curve Table'!N565:O4565,2,TRUE)</f>
        <v>2.5290470084465042</v>
      </c>
      <c r="F565">
        <f>IF(B565="","",MATCH(E565,'Yield Curve Table'!O:O,0))</f>
        <v>3761</v>
      </c>
      <c r="G565" cm="1">
        <f t="array" ref="G565">IF(B565="","",INDEX('Yield Curve Table'!N:N,F565+1))</f>
        <v>47.000000000002125</v>
      </c>
      <c r="H565" cm="1">
        <f t="array" ref="H565">IF(B565="","",INDEX('Yield Curve Table'!O:O,'Interest Rate Calculation'!F565+1))</f>
        <v>2.5290986642521025</v>
      </c>
      <c r="I565">
        <f t="shared" si="57"/>
        <v>2.5290470229660396</v>
      </c>
      <c r="J565">
        <f t="shared" si="58"/>
        <v>3</v>
      </c>
      <c r="K565">
        <f t="shared" si="56"/>
        <v>4.5</v>
      </c>
      <c r="L565">
        <f t="shared" si="59"/>
        <v>4.5</v>
      </c>
      <c r="M565">
        <f t="shared" si="61"/>
        <v>0.3674809400434853</v>
      </c>
    </row>
    <row r="566" spans="2:13" x14ac:dyDescent="0.25">
      <c r="B566">
        <f t="shared" si="62"/>
        <v>565</v>
      </c>
      <c r="C566">
        <f t="shared" si="60"/>
        <v>47.083333333333336</v>
      </c>
      <c r="D566">
        <f>IF(B566="","",VLOOKUP(C566,'Yield Curve Table'!N566:O4566,1,TRUE))</f>
        <v>47.075000000002142</v>
      </c>
      <c r="E566">
        <f>VLOOKUP(C566,'Yield Curve Table'!N566:O4566,2,TRUE)</f>
        <v>2.5294083108763017</v>
      </c>
      <c r="F566">
        <f>IF(B566="","",MATCH(E566,'Yield Curve Table'!O:O,0))</f>
        <v>3768</v>
      </c>
      <c r="G566" cm="1">
        <f t="array" ref="G566">IF(B566="","",INDEX('Yield Curve Table'!N:N,F566+1))</f>
        <v>47.087500000002144</v>
      </c>
      <c r="H566" cm="1">
        <f t="array" ref="H566">IF(B566="","",INDEX('Yield Curve Table'!O:O,'Interest Rate Calculation'!F566+1))</f>
        <v>2.5294598706801357</v>
      </c>
      <c r="I566">
        <f t="shared" si="57"/>
        <v>2.5294083205191078</v>
      </c>
      <c r="J566">
        <f t="shared" si="58"/>
        <v>3</v>
      </c>
      <c r="K566">
        <f t="shared" si="56"/>
        <v>4.5</v>
      </c>
      <c r="L566">
        <f t="shared" si="59"/>
        <v>4.5</v>
      </c>
      <c r="M566">
        <f t="shared" si="61"/>
        <v>0.36748094004388498</v>
      </c>
    </row>
    <row r="567" spans="2:13" x14ac:dyDescent="0.25">
      <c r="B567">
        <f t="shared" si="62"/>
        <v>566</v>
      </c>
      <c r="C567">
        <f t="shared" si="60"/>
        <v>47.166666666666664</v>
      </c>
      <c r="D567">
        <f>IF(B567="","",VLOOKUP(C567,'Yield Curve Table'!N567:O4567,1,TRUE))</f>
        <v>47.162500000002161</v>
      </c>
      <c r="E567">
        <f>VLOOKUP(C567,'Yield Curve Table'!N567:O4567,2,TRUE)</f>
        <v>2.5297689423634102</v>
      </c>
      <c r="F567">
        <f>IF(B567="","",MATCH(E567,'Yield Curve Table'!O:O,0))</f>
        <v>3775</v>
      </c>
      <c r="G567" cm="1">
        <f t="array" ref="G567">IF(B567="","",INDEX('Yield Curve Table'!N:N,F567+1))</f>
        <v>47.175000000002164</v>
      </c>
      <c r="H567" cm="1">
        <f t="array" ref="H567">IF(B567="","",INDEX('Yield Curve Table'!O:O,'Interest Rate Calculation'!F567+1))</f>
        <v>2.529820406521655</v>
      </c>
      <c r="I567">
        <f t="shared" si="57"/>
        <v>2.5297689471664762</v>
      </c>
      <c r="J567">
        <f t="shared" si="58"/>
        <v>3</v>
      </c>
      <c r="K567">
        <f t="shared" si="56"/>
        <v>4.5</v>
      </c>
      <c r="L567">
        <f t="shared" si="59"/>
        <v>4.5</v>
      </c>
      <c r="M567">
        <f t="shared" si="61"/>
        <v>0.36748094004364074</v>
      </c>
    </row>
    <row r="568" spans="2:13" x14ac:dyDescent="0.25">
      <c r="B568">
        <f t="shared" si="62"/>
        <v>567</v>
      </c>
      <c r="C568">
        <f t="shared" si="60"/>
        <v>47.25</v>
      </c>
      <c r="D568">
        <f>IF(B568="","",VLOOKUP(C568,'Yield Curve Table'!N568:O4568,1,TRUE))</f>
        <v>47.237500000002179</v>
      </c>
      <c r="E568">
        <f>VLOOKUP(C568,'Yield Curve Table'!N568:O4568,2,TRUE)</f>
        <v>2.530077522936812</v>
      </c>
      <c r="F568">
        <f>IF(B568="","",MATCH(E568,'Yield Curve Table'!O:O,0))</f>
        <v>3781</v>
      </c>
      <c r="G568" cm="1">
        <f t="array" ref="G568">IF(B568="","",INDEX('Yield Curve Table'!N:N,F568+1))</f>
        <v>47.250000000002181</v>
      </c>
      <c r="H568" cm="1">
        <f t="array" ref="H568">IF(B568="","",INDEX('Yield Curve Table'!O:O,'Interest Rate Calculation'!F568+1))</f>
        <v>2.530128905395109</v>
      </c>
      <c r="I568">
        <f t="shared" si="57"/>
        <v>2.5300775372991073</v>
      </c>
      <c r="J568">
        <f t="shared" si="58"/>
        <v>3</v>
      </c>
      <c r="K568">
        <f t="shared" si="56"/>
        <v>4.5</v>
      </c>
      <c r="L568">
        <f t="shared" si="59"/>
        <v>4.5</v>
      </c>
      <c r="M568">
        <f t="shared" si="61"/>
        <v>0.36748094004370735</v>
      </c>
    </row>
    <row r="569" spans="2:13" x14ac:dyDescent="0.25">
      <c r="B569">
        <f t="shared" si="62"/>
        <v>568</v>
      </c>
      <c r="C569">
        <f t="shared" si="60"/>
        <v>47.333333333333336</v>
      </c>
      <c r="D569">
        <f>IF(B569="","",VLOOKUP(C569,'Yield Curve Table'!N569:O4569,1,TRUE))</f>
        <v>47.325000000002198</v>
      </c>
      <c r="E569">
        <f>VLOOKUP(C569,'Yield Curve Table'!N569:O4569,2,TRUE)</f>
        <v>2.5304369149759331</v>
      </c>
      <c r="F569">
        <f>IF(B569="","",MATCH(E569,'Yield Curve Table'!O:O,0))</f>
        <v>3788</v>
      </c>
      <c r="G569" cm="1">
        <f t="array" ref="G569">IF(B569="","",INDEX('Yield Curve Table'!N:N,F569+1))</f>
        <v>47.337500000002201</v>
      </c>
      <c r="H569" cm="1">
        <f t="array" ref="H569">IF(B569="","",INDEX('Yield Curve Table'!O:O,'Interest Rate Calculation'!F569+1))</f>
        <v>2.5304882024448698</v>
      </c>
      <c r="I569">
        <f t="shared" si="57"/>
        <v>2.5304369245145093</v>
      </c>
      <c r="J569">
        <f t="shared" si="58"/>
        <v>3</v>
      </c>
      <c r="K569">
        <f t="shared" si="56"/>
        <v>4.5</v>
      </c>
      <c r="L569">
        <f t="shared" si="59"/>
        <v>4.5</v>
      </c>
      <c r="M569">
        <f t="shared" si="61"/>
        <v>0.36748094004370735</v>
      </c>
    </row>
    <row r="570" spans="2:13" x14ac:dyDescent="0.25">
      <c r="B570">
        <f t="shared" si="62"/>
        <v>569</v>
      </c>
      <c r="C570">
        <f t="shared" si="60"/>
        <v>47.416666666666664</v>
      </c>
      <c r="D570">
        <f>IF(B570="","",VLOOKUP(C570,'Yield Curve Table'!N570:O4570,1,TRUE))</f>
        <v>47.412500000002218</v>
      </c>
      <c r="E570">
        <f>VLOOKUP(C570,'Yield Curve Table'!N570:O4570,2,TRUE)</f>
        <v>2.5307956431423255</v>
      </c>
      <c r="F570">
        <f>IF(B570="","",MATCH(E570,'Yield Curve Table'!O:O,0))</f>
        <v>3795</v>
      </c>
      <c r="G570" cm="1">
        <f t="array" ref="G570">IF(B570="","",INDEX('Yield Curve Table'!N:N,F570+1))</f>
        <v>47.425000000002221</v>
      </c>
      <c r="H570" cm="1">
        <f t="array" ref="H570">IF(B570="","",INDEX('Yield Curve Table'!O:O,'Interest Rate Calculation'!F570+1))</f>
        <v>2.5308468359724627</v>
      </c>
      <c r="I570">
        <f t="shared" si="57"/>
        <v>2.5307956478935725</v>
      </c>
      <c r="J570">
        <f t="shared" si="58"/>
        <v>3</v>
      </c>
      <c r="K570">
        <f t="shared" si="56"/>
        <v>4.5</v>
      </c>
      <c r="L570">
        <f t="shared" si="59"/>
        <v>4.5</v>
      </c>
      <c r="M570">
        <f t="shared" si="61"/>
        <v>0.36748094004366294</v>
      </c>
    </row>
    <row r="571" spans="2:13" x14ac:dyDescent="0.25">
      <c r="B571">
        <f t="shared" si="62"/>
        <v>570</v>
      </c>
      <c r="C571">
        <f t="shared" si="60"/>
        <v>47.5</v>
      </c>
      <c r="D571">
        <f>IF(B571="","",VLOOKUP(C571,'Yield Curve Table'!N571:O4571,1,TRUE))</f>
        <v>47.487500000002235</v>
      </c>
      <c r="E571">
        <f>VLOOKUP(C571,'Yield Curve Table'!N571:O4571,2,TRUE)</f>
        <v>2.5311025978953783</v>
      </c>
      <c r="F571">
        <f>IF(B571="","",MATCH(E571,'Yield Curve Table'!O:O,0))</f>
        <v>3801</v>
      </c>
      <c r="G571" cm="1">
        <f t="array" ref="G571">IF(B571="","",INDEX('Yield Curve Table'!N:N,F571+1))</f>
        <v>47.500000000002238</v>
      </c>
      <c r="H571" cm="1">
        <f t="array" ref="H571">IF(B571="","",INDEX('Yield Curve Table'!O:O,'Interest Rate Calculation'!F571+1))</f>
        <v>2.5311537098840931</v>
      </c>
      <c r="I571">
        <f t="shared" si="57"/>
        <v>2.5311026121029729</v>
      </c>
      <c r="J571">
        <f t="shared" si="58"/>
        <v>3</v>
      </c>
      <c r="K571">
        <f t="shared" si="56"/>
        <v>4.5</v>
      </c>
      <c r="L571">
        <f t="shared" si="59"/>
        <v>4.5</v>
      </c>
      <c r="M571">
        <f t="shared" si="61"/>
        <v>0.36748094004366294</v>
      </c>
    </row>
    <row r="572" spans="2:13" x14ac:dyDescent="0.25">
      <c r="B572">
        <f t="shared" si="62"/>
        <v>571</v>
      </c>
      <c r="C572">
        <f t="shared" si="60"/>
        <v>47.583333333333336</v>
      </c>
      <c r="D572">
        <f>IF(B572="","",VLOOKUP(C572,'Yield Curve Table'!N572:O4572,1,TRUE))</f>
        <v>47.575000000002255</v>
      </c>
      <c r="E572">
        <f>VLOOKUP(C572,'Yield Curve Table'!N572:O4572,2,TRUE)</f>
        <v>2.531460099639995</v>
      </c>
      <c r="F572">
        <f>IF(B572="","",MATCH(E572,'Yield Curve Table'!O:O,0))</f>
        <v>3808</v>
      </c>
      <c r="G572" cm="1">
        <f t="array" ref="G572">IF(B572="","",INDEX('Yield Curve Table'!N:N,F572+1))</f>
        <v>47.587500000002258</v>
      </c>
      <c r="H572" cm="1">
        <f t="array" ref="H572">IF(B572="","",INDEX('Yield Curve Table'!O:O,'Interest Rate Calculation'!F572+1))</f>
        <v>2.5315111176358225</v>
      </c>
      <c r="I572">
        <f t="shared" si="57"/>
        <v>2.5314601090760211</v>
      </c>
      <c r="J572">
        <f t="shared" si="58"/>
        <v>3</v>
      </c>
      <c r="K572">
        <f t="shared" si="56"/>
        <v>4.5</v>
      </c>
      <c r="L572">
        <f t="shared" si="59"/>
        <v>4.5</v>
      </c>
      <c r="M572">
        <f t="shared" si="61"/>
        <v>0.36748094004370735</v>
      </c>
    </row>
    <row r="573" spans="2:13" x14ac:dyDescent="0.25">
      <c r="B573">
        <f t="shared" si="62"/>
        <v>572</v>
      </c>
      <c r="C573">
        <f t="shared" si="60"/>
        <v>47.666666666666664</v>
      </c>
      <c r="D573">
        <f>IF(B573="","",VLOOKUP(C573,'Yield Curve Table'!N573:O4573,1,TRUE))</f>
        <v>47.662500000002275</v>
      </c>
      <c r="E573">
        <f>VLOOKUP(C573,'Yield Curve Table'!N573:O4573,2,TRUE)</f>
        <v>2.5318169444706804</v>
      </c>
      <c r="F573">
        <f>IF(B573="","",MATCH(E573,'Yield Curve Table'!O:O,0))</f>
        <v>3815</v>
      </c>
      <c r="G573" cm="1">
        <f t="array" ref="G573">IF(B573="","",INDEX('Yield Curve Table'!N:N,F573+1))</f>
        <v>47.675000000002278</v>
      </c>
      <c r="H573" cm="1">
        <f t="array" ref="H573">IF(B573="","",INDEX('Yield Curve Table'!O:O,'Interest Rate Calculation'!F573+1))</f>
        <v>2.5318678688186842</v>
      </c>
      <c r="I573">
        <f t="shared" si="57"/>
        <v>2.5318169491709424</v>
      </c>
      <c r="J573">
        <f t="shared" si="58"/>
        <v>3</v>
      </c>
      <c r="K573">
        <f t="shared" si="56"/>
        <v>4.5</v>
      </c>
      <c r="L573">
        <f t="shared" si="59"/>
        <v>4.5</v>
      </c>
      <c r="M573">
        <f t="shared" si="61"/>
        <v>0.36748094004366294</v>
      </c>
    </row>
    <row r="574" spans="2:13" x14ac:dyDescent="0.25">
      <c r="B574">
        <f t="shared" si="62"/>
        <v>573</v>
      </c>
      <c r="C574">
        <f t="shared" si="60"/>
        <v>47.75</v>
      </c>
      <c r="D574">
        <f>IF(B574="","",VLOOKUP(C574,'Yield Curve Table'!N574:O4574,1,TRUE))</f>
        <v>47.737500000002292</v>
      </c>
      <c r="E574">
        <f>VLOOKUP(C574,'Yield Curve Table'!N574:O4574,2,TRUE)</f>
        <v>2.5321222904455372</v>
      </c>
      <c r="F574">
        <f>IF(B574="","",MATCH(E574,'Yield Curve Table'!O:O,0))</f>
        <v>3821</v>
      </c>
      <c r="G574" cm="1">
        <f t="array" ref="G574">IF(B574="","",INDEX('Yield Curve Table'!N:N,F574+1))</f>
        <v>47.750000000002295</v>
      </c>
      <c r="H574" cm="1">
        <f t="array" ref="H574">IF(B574="","",INDEX('Yield Curve Table'!O:O,'Interest Rate Calculation'!F574+1))</f>
        <v>2.5321731347971825</v>
      </c>
      <c r="I574">
        <f t="shared" si="57"/>
        <v>2.5321223045009158</v>
      </c>
      <c r="J574">
        <f t="shared" si="58"/>
        <v>3</v>
      </c>
      <c r="K574">
        <f t="shared" si="56"/>
        <v>4.5</v>
      </c>
      <c r="L574">
        <f t="shared" si="59"/>
        <v>4.5</v>
      </c>
      <c r="M574">
        <f t="shared" si="61"/>
        <v>0.36748094004370735</v>
      </c>
    </row>
    <row r="575" spans="2:13" x14ac:dyDescent="0.25">
      <c r="B575">
        <f t="shared" si="62"/>
        <v>574</v>
      </c>
      <c r="C575">
        <f t="shared" si="60"/>
        <v>47.833333333333336</v>
      </c>
      <c r="D575">
        <f>IF(B575="","",VLOOKUP(C575,'Yield Curve Table'!N575:O4575,1,TRUE))</f>
        <v>47.825000000002312</v>
      </c>
      <c r="E575">
        <f>VLOOKUP(C575,'Yield Curve Table'!N575:O4575,2,TRUE)</f>
        <v>2.5324779216763802</v>
      </c>
      <c r="F575">
        <f>IF(B575="","",MATCH(E575,'Yield Curve Table'!O:O,0))</f>
        <v>3828</v>
      </c>
      <c r="G575" cm="1">
        <f t="array" ref="G575">IF(B575="","",INDEX('Yield Curve Table'!N:N,F575+1))</f>
        <v>47.837500000002315</v>
      </c>
      <c r="H575" cm="1">
        <f t="array" ref="H575">IF(B575="","",INDEX('Yield Curve Table'!O:O,'Interest Rate Calculation'!F575+1))</f>
        <v>2.5325286730160133</v>
      </c>
      <c r="I575">
        <f t="shared" si="57"/>
        <v>2.5324779310115004</v>
      </c>
      <c r="J575">
        <f t="shared" si="58"/>
        <v>3</v>
      </c>
      <c r="K575">
        <f t="shared" si="56"/>
        <v>4.5</v>
      </c>
      <c r="L575">
        <f t="shared" si="59"/>
        <v>4.5</v>
      </c>
      <c r="M575">
        <f t="shared" si="61"/>
        <v>0.36748094004366294</v>
      </c>
    </row>
    <row r="576" spans="2:13" x14ac:dyDescent="0.25">
      <c r="B576">
        <f t="shared" si="62"/>
        <v>575</v>
      </c>
      <c r="C576">
        <f t="shared" si="60"/>
        <v>47.916666666666664</v>
      </c>
      <c r="D576">
        <f>IF(B576="","",VLOOKUP(C576,'Yield Curve Table'!N576:O4576,1,TRUE))</f>
        <v>47.912500000002332</v>
      </c>
      <c r="E576">
        <f>VLOOKUP(C576,'Yield Curve Table'!N576:O4576,2,TRUE)</f>
        <v>2.5328329028432455</v>
      </c>
      <c r="F576">
        <f>IF(B576="","",MATCH(E576,'Yield Curve Table'!O:O,0))</f>
        <v>3835</v>
      </c>
      <c r="G576" cm="1">
        <f t="array" ref="G576">IF(B576="","",INDEX('Yield Curve Table'!N:N,F576+1))</f>
        <v>47.925000000002335</v>
      </c>
      <c r="H576" cm="1">
        <f t="array" ref="H576">IF(B576="","",INDEX('Yield Curve Table'!O:O,'Interest Rate Calculation'!F576+1))</f>
        <v>2.5328835615105474</v>
      </c>
      <c r="I576">
        <f t="shared" si="57"/>
        <v>2.5328329074933382</v>
      </c>
      <c r="J576">
        <f t="shared" si="58"/>
        <v>3</v>
      </c>
      <c r="K576">
        <f t="shared" si="56"/>
        <v>4.5</v>
      </c>
      <c r="L576">
        <f t="shared" si="59"/>
        <v>4.5</v>
      </c>
      <c r="M576">
        <f t="shared" si="61"/>
        <v>0.36748094004364074</v>
      </c>
    </row>
    <row r="577" spans="2:13" x14ac:dyDescent="0.25">
      <c r="B577">
        <f t="shared" si="62"/>
        <v>576</v>
      </c>
      <c r="C577">
        <f t="shared" si="60"/>
        <v>48</v>
      </c>
      <c r="D577">
        <f>IF(B577="","",VLOOKUP(C577,'Yield Curve Table'!N577:O4577,1,TRUE))</f>
        <v>47.987500000002349</v>
      </c>
      <c r="E577">
        <f>VLOOKUP(C577,'Yield Curve Table'!N577:O4577,2,TRUE)</f>
        <v>2.5331366568154969</v>
      </c>
      <c r="F577">
        <f>IF(B577="","",MATCH(E577,'Yield Curve Table'!O:O,0))</f>
        <v>3841</v>
      </c>
      <c r="G577" cm="1">
        <f t="array" ref="G577">IF(B577="","",INDEX('Yield Curve Table'!N:N,F577+1))</f>
        <v>48.000000000002352</v>
      </c>
      <c r="H577" cm="1">
        <f t="array" ref="H577">IF(B577="","",INDEX('Yield Curve Table'!O:O,'Interest Rate Calculation'!F577+1))</f>
        <v>2.5331872363183221</v>
      </c>
      <c r="I577">
        <f t="shared" si="57"/>
        <v>2.5331366707210918</v>
      </c>
      <c r="J577">
        <f t="shared" si="58"/>
        <v>3</v>
      </c>
      <c r="K577">
        <f t="shared" ref="K577:K602" si="63">IF(B577="","",IF(J577=1,I577,IF(J577=3,4.5, $I$241+(4.5-$I$241)*(B577-240)/(480-240))))</f>
        <v>4.5</v>
      </c>
      <c r="L577">
        <f t="shared" si="59"/>
        <v>4.5</v>
      </c>
      <c r="M577">
        <f t="shared" si="61"/>
        <v>0.3674809400434409</v>
      </c>
    </row>
    <row r="578" spans="2:13" x14ac:dyDescent="0.25">
      <c r="B578">
        <f t="shared" si="62"/>
        <v>577</v>
      </c>
      <c r="C578">
        <f t="shared" si="60"/>
        <v>48.083333333333336</v>
      </c>
      <c r="D578">
        <f>IF(B578="","",VLOOKUP(C578,'Yield Curve Table'!N578:O4578,1,TRUE))</f>
        <v>48.075000000002369</v>
      </c>
      <c r="E578">
        <f>VLOOKUP(C578,'Yield Curve Table'!N578:O4578,2,TRUE)</f>
        <v>2.5334904370044242</v>
      </c>
      <c r="F578">
        <f>IF(B578="","",MATCH(E578,'Yield Curve Table'!O:O,0))</f>
        <v>3848</v>
      </c>
      <c r="G578" cm="1">
        <f t="array" ref="G578">IF(B578="","",INDEX('Yield Curve Table'!N:N,F578+1))</f>
        <v>48.087500000002372</v>
      </c>
      <c r="H578" cm="1">
        <f t="array" ref="H578">IF(B578="","",INDEX('Yield Curve Table'!O:O,'Interest Rate Calculation'!F578+1))</f>
        <v>2.5335409244608376</v>
      </c>
      <c r="I578">
        <f t="shared" si="57"/>
        <v>2.5334904462402479</v>
      </c>
      <c r="J578">
        <f t="shared" si="58"/>
        <v>3</v>
      </c>
      <c r="K578">
        <f t="shared" si="63"/>
        <v>4.5</v>
      </c>
      <c r="L578">
        <f t="shared" si="59"/>
        <v>4.5</v>
      </c>
      <c r="M578">
        <f t="shared" si="61"/>
        <v>0.3674809400439738</v>
      </c>
    </row>
    <row r="579" spans="2:13" x14ac:dyDescent="0.25">
      <c r="B579">
        <f t="shared" si="62"/>
        <v>578</v>
      </c>
      <c r="C579">
        <f t="shared" si="60"/>
        <v>48.166666666666664</v>
      </c>
      <c r="D579">
        <f>IF(B579="","",VLOOKUP(C579,'Yield Curve Table'!N579:O4579,1,TRUE))</f>
        <v>48.162500000002389</v>
      </c>
      <c r="E579">
        <f>VLOOKUP(C579,'Yield Curve Table'!N579:O4579,2,TRUE)</f>
        <v>2.5338435738727418</v>
      </c>
      <c r="F579">
        <f>IF(B579="","",MATCH(E579,'Yield Curve Table'!O:O,0))</f>
        <v>3855</v>
      </c>
      <c r="G579" cm="1">
        <f t="array" ref="G579">IF(B579="","",INDEX('Yield Curve Table'!N:N,F579+1))</f>
        <v>48.175000000002392</v>
      </c>
      <c r="H579" cm="1">
        <f t="array" ref="H579">IF(B579="","",INDEX('Yield Curve Table'!O:O,'Interest Rate Calculation'!F579+1))</f>
        <v>2.5338939696171532</v>
      </c>
      <c r="I579">
        <f t="shared" ref="I579:I602" si="64">IF(B579="","",E579+((C579-D579)/(G579-E579))*(H579-E579))</f>
        <v>2.5338435784734639</v>
      </c>
      <c r="J579">
        <f t="shared" ref="J579:J602" si="65">IF(B579="","",IF(B579&lt;=240,1,IF(B579&lt;=480,2,3)))</f>
        <v>3</v>
      </c>
      <c r="K579">
        <f t="shared" si="63"/>
        <v>4.5</v>
      </c>
      <c r="L579">
        <f t="shared" ref="L579:L602" si="66">IF(B579="","",IF(J579=2,K579*(B579-240)/(480-240)+I579*(480-B579)/(480-240),K579))</f>
        <v>4.5</v>
      </c>
      <c r="M579">
        <f t="shared" si="61"/>
        <v>0.36748094004364074</v>
      </c>
    </row>
    <row r="580" spans="2:13" x14ac:dyDescent="0.25">
      <c r="B580">
        <f t="shared" si="62"/>
        <v>579</v>
      </c>
      <c r="C580">
        <f t="shared" ref="C580:C601" si="67">IF(B580="","",B580/12)</f>
        <v>48.25</v>
      </c>
      <c r="D580">
        <f>IF(B580="","",VLOOKUP(C580,'Yield Curve Table'!N580:O4580,1,TRUE))</f>
        <v>48.237500000002406</v>
      </c>
      <c r="E580">
        <f>VLOOKUP(C580,'Yield Curve Table'!N580:O4580,2,TRUE)</f>
        <v>2.5341457523569475</v>
      </c>
      <c r="F580">
        <f>IF(B580="","",MATCH(E580,'Yield Curve Table'!O:O,0))</f>
        <v>3861</v>
      </c>
      <c r="G580" cm="1">
        <f t="array" ref="G580">IF(B580="","",INDEX('Yield Curve Table'!N:N,F580+1))</f>
        <v>48.250000000002409</v>
      </c>
      <c r="H580" cm="1">
        <f t="array" ref="H580">IF(B580="","",INDEX('Yield Curve Table'!O:O,'Interest Rate Calculation'!F580+1))</f>
        <v>2.5341960697558559</v>
      </c>
      <c r="I580">
        <f t="shared" si="64"/>
        <v>2.534145766115139</v>
      </c>
      <c r="J580">
        <f t="shared" si="65"/>
        <v>3</v>
      </c>
      <c r="K580">
        <f t="shared" si="63"/>
        <v>4.5</v>
      </c>
      <c r="L580">
        <f t="shared" si="66"/>
        <v>4.5</v>
      </c>
      <c r="M580">
        <f t="shared" ref="M580:M602" si="68">IF(B580="","",100*(((1+L580/100)^(B580/12))/((1+L579/100)^(B579/12))-1))</f>
        <v>0.36748094004366294</v>
      </c>
    </row>
    <row r="581" spans="2:13" x14ac:dyDescent="0.25">
      <c r="B581">
        <f t="shared" ref="B581:B602" si="69">IF(B580=600,"",B580+1)</f>
        <v>580</v>
      </c>
      <c r="C581">
        <f t="shared" si="67"/>
        <v>48.333333333333336</v>
      </c>
      <c r="D581">
        <f>IF(B581="","",VLOOKUP(C581,'Yield Curve Table'!N581:O4581,1,TRUE))</f>
        <v>48.325000000002426</v>
      </c>
      <c r="E581">
        <f>VLOOKUP(C581,'Yield Curve Table'!N581:O4581,2,TRUE)</f>
        <v>2.5344977006733416</v>
      </c>
      <c r="F581">
        <f>IF(B581="","",MATCH(E581,'Yield Curve Table'!O:O,0))</f>
        <v>3868</v>
      </c>
      <c r="G581" cm="1">
        <f t="array" ref="G581">IF(B581="","",INDEX('Yield Curve Table'!N:N,F581+1))</f>
        <v>48.337500000002429</v>
      </c>
      <c r="H581" cm="1">
        <f t="array" ref="H581">IF(B581="","",INDEX('Yield Curve Table'!O:O,'Interest Rate Calculation'!F581+1))</f>
        <v>2.534547926976479</v>
      </c>
      <c r="I581">
        <f t="shared" si="64"/>
        <v>2.5344977098114438</v>
      </c>
      <c r="J581">
        <f t="shared" si="65"/>
        <v>3</v>
      </c>
      <c r="K581">
        <f t="shared" si="63"/>
        <v>4.5</v>
      </c>
      <c r="L581">
        <f t="shared" si="66"/>
        <v>4.5</v>
      </c>
      <c r="M581">
        <f t="shared" si="68"/>
        <v>0.36748094004368514</v>
      </c>
    </row>
    <row r="582" spans="2:13" x14ac:dyDescent="0.25">
      <c r="B582">
        <f t="shared" si="69"/>
        <v>581</v>
      </c>
      <c r="C582">
        <f t="shared" si="67"/>
        <v>48.416666666666664</v>
      </c>
      <c r="D582">
        <f>IF(B582="","",VLOOKUP(C582,'Yield Curve Table'!N582:O4582,1,TRUE))</f>
        <v>48.412500000002446</v>
      </c>
      <c r="E582">
        <f>VLOOKUP(C582,'Yield Curve Table'!N582:O4582,2,TRUE)</f>
        <v>2.5348490123081069</v>
      </c>
      <c r="F582">
        <f>IF(B582="","",MATCH(E582,'Yield Curve Table'!O:O,0))</f>
        <v>3875</v>
      </c>
      <c r="G582" cm="1">
        <f t="array" ref="G582">IF(B582="","",INDEX('Yield Curve Table'!N:N,F582+1))</f>
        <v>48.425000000002449</v>
      </c>
      <c r="H582" cm="1">
        <f t="array" ref="H582">IF(B582="","",INDEX('Yield Curve Table'!O:O,'Interest Rate Calculation'!F582+1))</f>
        <v>2.534899147844722</v>
      </c>
      <c r="I582">
        <f t="shared" si="64"/>
        <v>2.5348490168602398</v>
      </c>
      <c r="J582">
        <f t="shared" si="65"/>
        <v>3</v>
      </c>
      <c r="K582">
        <f t="shared" si="63"/>
        <v>4.5</v>
      </c>
      <c r="L582">
        <f t="shared" si="66"/>
        <v>4.5</v>
      </c>
      <c r="M582">
        <f t="shared" si="68"/>
        <v>0.36748094004366294</v>
      </c>
    </row>
    <row r="583" spans="2:13" x14ac:dyDescent="0.25">
      <c r="B583">
        <f t="shared" si="69"/>
        <v>582</v>
      </c>
      <c r="C583">
        <f t="shared" si="67"/>
        <v>48.5</v>
      </c>
      <c r="D583">
        <f>IF(B583="","",VLOOKUP(C583,'Yield Curve Table'!N583:O4583,1,TRUE))</f>
        <v>48.487500000002463</v>
      </c>
      <c r="E583">
        <f>VLOOKUP(C583,'Yield Curve Table'!N583:O4583,2,TRUE)</f>
        <v>2.5351496315631836</v>
      </c>
      <c r="F583">
        <f>IF(B583="","",MATCH(E583,'Yield Curve Table'!O:O,0))</f>
        <v>3881</v>
      </c>
      <c r="G583" cm="1">
        <f t="array" ref="G583">IF(B583="","",INDEX('Yield Curve Table'!N:N,F583+1))</f>
        <v>48.500000000002466</v>
      </c>
      <c r="H583" cm="1">
        <f t="array" ref="H583">IF(B583="","",INDEX('Yield Curve Table'!O:O,'Interest Rate Calculation'!F583+1))</f>
        <v>2.5351996895606255</v>
      </c>
      <c r="I583">
        <f t="shared" si="64"/>
        <v>2.5351496451763023</v>
      </c>
      <c r="J583">
        <f t="shared" si="65"/>
        <v>3</v>
      </c>
      <c r="K583">
        <f t="shared" si="63"/>
        <v>4.5</v>
      </c>
      <c r="L583">
        <f t="shared" si="66"/>
        <v>4.5</v>
      </c>
      <c r="M583">
        <f t="shared" si="68"/>
        <v>0.36748094004370735</v>
      </c>
    </row>
    <row r="584" spans="2:13" x14ac:dyDescent="0.25">
      <c r="B584">
        <f t="shared" si="69"/>
        <v>583</v>
      </c>
      <c r="C584">
        <f t="shared" si="67"/>
        <v>48.583333333333336</v>
      </c>
      <c r="D584">
        <f>IF(B584="","",VLOOKUP(C584,'Yield Curve Table'!N584:O4584,1,TRUE))</f>
        <v>48.575000000002483</v>
      </c>
      <c r="E584">
        <f>VLOOKUP(C584,'Yield Curve Table'!N584:O4584,2,TRUE)</f>
        <v>2.5354997668801822</v>
      </c>
      <c r="F584">
        <f>IF(B584="","",MATCH(E584,'Yield Curve Table'!O:O,0))</f>
        <v>3888</v>
      </c>
      <c r="G584" cm="1">
        <f t="array" ref="G584">IF(B584="","",INDEX('Yield Curve Table'!N:N,F584+1))</f>
        <v>48.587500000002485</v>
      </c>
      <c r="H584" cm="1">
        <f t="array" ref="H584">IF(B584="","",INDEX('Yield Curve Table'!O:O,'Interest Rate Calculation'!F584+1))</f>
        <v>2.535549734717844</v>
      </c>
      <c r="I584">
        <f t="shared" si="64"/>
        <v>2.5354997759221054</v>
      </c>
      <c r="J584">
        <f t="shared" si="65"/>
        <v>3</v>
      </c>
      <c r="K584">
        <f t="shared" si="63"/>
        <v>4.5</v>
      </c>
      <c r="L584">
        <f t="shared" si="66"/>
        <v>4.5</v>
      </c>
      <c r="M584">
        <f t="shared" si="68"/>
        <v>0.36748094004366294</v>
      </c>
    </row>
    <row r="585" spans="2:13" x14ac:dyDescent="0.25">
      <c r="B585">
        <f t="shared" si="69"/>
        <v>584</v>
      </c>
      <c r="C585">
        <f t="shared" si="67"/>
        <v>48.666666666666664</v>
      </c>
      <c r="D585">
        <f>IF(B585="","",VLOOKUP(C585,'Yield Curve Table'!N585:O4585,1,TRUE))</f>
        <v>48.662500000002503</v>
      </c>
      <c r="E585">
        <f>VLOOKUP(C585,'Yield Curve Table'!N585:O4585,2,TRUE)</f>
        <v>2.5358492720522929</v>
      </c>
      <c r="F585">
        <f>IF(B585="","",MATCH(E585,'Yield Curve Table'!O:O,0))</f>
        <v>3895</v>
      </c>
      <c r="G585" cm="1">
        <f t="array" ref="G585">IF(B585="","",INDEX('Yield Curve Table'!N:N,F585+1))</f>
        <v>48.675000000002505</v>
      </c>
      <c r="H585" cm="1">
        <f t="array" ref="H585">IF(B585="","",INDEX('Yield Curve Table'!O:O,'Interest Rate Calculation'!F585+1))</f>
        <v>2.5358991500543651</v>
      </c>
      <c r="I585">
        <f t="shared" si="64"/>
        <v>2.5358492765566023</v>
      </c>
      <c r="J585">
        <f t="shared" si="65"/>
        <v>3</v>
      </c>
      <c r="K585">
        <f t="shared" si="63"/>
        <v>4.5</v>
      </c>
      <c r="L585">
        <f t="shared" si="66"/>
        <v>4.5</v>
      </c>
      <c r="M585">
        <f t="shared" si="68"/>
        <v>0.36748094004366294</v>
      </c>
    </row>
    <row r="586" spans="2:13" x14ac:dyDescent="0.25">
      <c r="B586">
        <f t="shared" si="69"/>
        <v>585</v>
      </c>
      <c r="C586">
        <f t="shared" si="67"/>
        <v>48.75</v>
      </c>
      <c r="D586">
        <f>IF(B586="","",VLOOKUP(C586,'Yield Curve Table'!N586:O4586,1,TRUE))</f>
        <v>48.73750000000252</v>
      </c>
      <c r="E586">
        <f>VLOOKUP(C586,'Yield Curve Table'!N586:O4586,2,TRUE)</f>
        <v>2.5361483480867628</v>
      </c>
      <c r="F586">
        <f>IF(B586="","",MATCH(E586,'Yield Curve Table'!O:O,0))</f>
        <v>3901</v>
      </c>
      <c r="G586" cm="1">
        <f t="array" ref="G586">IF(B586="","",INDEX('Yield Curve Table'!N:N,F586+1))</f>
        <v>48.750000000002522</v>
      </c>
      <c r="H586" cm="1">
        <f t="array" ref="H586">IF(B586="","",INDEX('Yield Curve Table'!O:O,'Interest Rate Calculation'!F586+1))</f>
        <v>2.536198149343607</v>
      </c>
      <c r="I586">
        <f t="shared" si="64"/>
        <v>2.5361483615570903</v>
      </c>
      <c r="J586">
        <f t="shared" si="65"/>
        <v>3</v>
      </c>
      <c r="K586">
        <f t="shared" si="63"/>
        <v>4.5</v>
      </c>
      <c r="L586">
        <f t="shared" si="66"/>
        <v>4.5</v>
      </c>
      <c r="M586">
        <f t="shared" si="68"/>
        <v>0.36748094004370735</v>
      </c>
    </row>
    <row r="587" spans="2:13" x14ac:dyDescent="0.25">
      <c r="B587">
        <f t="shared" si="69"/>
        <v>586</v>
      </c>
      <c r="C587">
        <f t="shared" si="67"/>
        <v>48.833333333333336</v>
      </c>
      <c r="D587">
        <f>IF(B587="","",VLOOKUP(C587,'Yield Curve Table'!N587:O4587,1,TRUE))</f>
        <v>48.825000000002539</v>
      </c>
      <c r="E587">
        <f>VLOOKUP(C587,'Yield Curve Table'!N587:O4587,2,TRUE)</f>
        <v>2.5364966889873348</v>
      </c>
      <c r="F587">
        <f>IF(B587="","",MATCH(E587,'Yield Curve Table'!O:O,0))</f>
        <v>3908</v>
      </c>
      <c r="G587" cm="1">
        <f t="array" ref="G587">IF(B587="","",INDEX('Yield Curve Table'!N:N,F587+1))</f>
        <v>48.837500000002542</v>
      </c>
      <c r="H587" cm="1">
        <f t="array" ref="H587">IF(B587="","",INDEX('Yield Curve Table'!O:O,'Interest Rate Calculation'!F587+1))</f>
        <v>2.5365464010060372</v>
      </c>
      <c r="I587">
        <f t="shared" si="64"/>
        <v>2.5364966979345884</v>
      </c>
      <c r="J587">
        <f t="shared" si="65"/>
        <v>3</v>
      </c>
      <c r="K587">
        <f t="shared" si="63"/>
        <v>4.5</v>
      </c>
      <c r="L587">
        <f t="shared" si="66"/>
        <v>4.5</v>
      </c>
      <c r="M587">
        <f t="shared" si="68"/>
        <v>0.36748094004370735</v>
      </c>
    </row>
    <row r="588" spans="2:13" x14ac:dyDescent="0.25">
      <c r="B588">
        <f t="shared" si="69"/>
        <v>587</v>
      </c>
      <c r="C588">
        <f t="shared" si="67"/>
        <v>48.916666666666664</v>
      </c>
      <c r="D588">
        <f>IF(B588="","",VLOOKUP(C588,'Yield Curve Table'!N588:O4588,1,TRUE))</f>
        <v>48.912500000002559</v>
      </c>
      <c r="E588">
        <f>VLOOKUP(C588,'Yield Curve Table'!N588:O4588,2,TRUE)</f>
        <v>2.5368444061796045</v>
      </c>
      <c r="F588">
        <f>IF(B588="","",MATCH(E588,'Yield Curve Table'!O:O,0))</f>
        <v>3915</v>
      </c>
      <c r="G588" cm="1">
        <f t="array" ref="G588">IF(B588="","",INDEX('Yield Curve Table'!N:N,F588+1))</f>
        <v>48.925000000002562</v>
      </c>
      <c r="H588" cm="1">
        <f t="array" ref="H588">IF(B588="","",INDEX('Yield Curve Table'!O:O,'Interest Rate Calculation'!F588+1))</f>
        <v>2.5368940292794018</v>
      </c>
      <c r="I588">
        <f t="shared" si="64"/>
        <v>2.5368444106368395</v>
      </c>
      <c r="J588">
        <f t="shared" si="65"/>
        <v>3</v>
      </c>
      <c r="K588">
        <f t="shared" si="63"/>
        <v>4.5</v>
      </c>
      <c r="L588">
        <f t="shared" si="66"/>
        <v>4.5</v>
      </c>
      <c r="M588">
        <f t="shared" si="68"/>
        <v>0.36748094004366294</v>
      </c>
    </row>
    <row r="589" spans="2:13" x14ac:dyDescent="0.25">
      <c r="B589">
        <f t="shared" si="69"/>
        <v>588</v>
      </c>
      <c r="C589">
        <f t="shared" si="67"/>
        <v>49</v>
      </c>
      <c r="D589">
        <f>IF(B589="","",VLOOKUP(C589,'Yield Curve Table'!N589:O4589,1,TRUE))</f>
        <v>48.987500000002576</v>
      </c>
      <c r="E589">
        <f>VLOOKUP(C589,'Yield Curve Table'!N589:O4589,2,TRUE)</f>
        <v>2.5371419547567111</v>
      </c>
      <c r="F589">
        <f>IF(B589="","",MATCH(E589,'Yield Curve Table'!O:O,0))</f>
        <v>3921</v>
      </c>
      <c r="G589" cm="1">
        <f t="array" ref="G589">IF(B589="","",INDEX('Yield Curve Table'!N:N,F589+1))</f>
        <v>49.000000000002579</v>
      </c>
      <c r="H589" cm="1">
        <f t="array" ref="H589">IF(B589="","",INDEX('Yield Curve Table'!O:O,'Interest Rate Calculation'!F589+1))</f>
        <v>2.5371915018930942</v>
      </c>
      <c r="I589">
        <f t="shared" si="64"/>
        <v>2.5371419680864808</v>
      </c>
      <c r="J589">
        <f t="shared" si="65"/>
        <v>3</v>
      </c>
      <c r="K589">
        <f t="shared" si="63"/>
        <v>4.5</v>
      </c>
      <c r="L589">
        <f t="shared" si="66"/>
        <v>4.5</v>
      </c>
      <c r="M589">
        <f t="shared" si="68"/>
        <v>0.36748094004341869</v>
      </c>
    </row>
    <row r="590" spans="2:13" x14ac:dyDescent="0.25">
      <c r="B590">
        <f t="shared" si="69"/>
        <v>589</v>
      </c>
      <c r="C590">
        <f t="shared" si="67"/>
        <v>49.083333333333336</v>
      </c>
      <c r="D590">
        <f>IF(B590="","",VLOOKUP(C590,'Yield Curve Table'!N590:O4590,1,TRUE))</f>
        <v>49.075000000002596</v>
      </c>
      <c r="E590">
        <f>VLOOKUP(C590,'Yield Curve Table'!N590:O4590,2,TRUE)</f>
        <v>2.5374885195395729</v>
      </c>
      <c r="F590">
        <f>IF(B590="","",MATCH(E590,'Yield Curve Table'!O:O,0))</f>
        <v>3928</v>
      </c>
      <c r="G590" cm="1">
        <f t="array" ref="G590">IF(B590="","",INDEX('Yield Curve Table'!N:N,F590+1))</f>
        <v>49.087500000002599</v>
      </c>
      <c r="H590" cm="1">
        <f t="array" ref="H590">IF(B590="","",INDEX('Yield Curve Table'!O:O,'Interest Rate Calculation'!F590+1))</f>
        <v>2.5375379783453922</v>
      </c>
      <c r="I590">
        <f t="shared" si="64"/>
        <v>2.5374885283936353</v>
      </c>
      <c r="J590">
        <f t="shared" si="65"/>
        <v>3</v>
      </c>
      <c r="K590">
        <f t="shared" si="63"/>
        <v>4.5</v>
      </c>
      <c r="L590">
        <f t="shared" si="66"/>
        <v>4.5</v>
      </c>
      <c r="M590">
        <f t="shared" si="68"/>
        <v>0.3674809400439516</v>
      </c>
    </row>
    <row r="591" spans="2:13" x14ac:dyDescent="0.25">
      <c r="B591">
        <f t="shared" si="69"/>
        <v>590</v>
      </c>
      <c r="C591">
        <f t="shared" si="67"/>
        <v>49.166666666666664</v>
      </c>
      <c r="D591">
        <f>IF(B591="","",VLOOKUP(C591,'Yield Curve Table'!N591:O4591,1,TRUE))</f>
        <v>49.162500000002616</v>
      </c>
      <c r="E591">
        <f>VLOOKUP(C591,'Yield Curve Table'!N591:O4591,2,TRUE)</f>
        <v>2.5378344669526003</v>
      </c>
      <c r="F591">
        <f>IF(B591="","",MATCH(E591,'Yield Curve Table'!O:O,0))</f>
        <v>3935</v>
      </c>
      <c r="G591" cm="1">
        <f t="array" ref="G591">IF(B591="","",INDEX('Yield Curve Table'!N:N,F591+1))</f>
        <v>49.175000000002619</v>
      </c>
      <c r="H591" cm="1">
        <f t="array" ref="H591">IF(B591="","",INDEX('Yield Curve Table'!O:O,'Interest Rate Calculation'!F591+1))</f>
        <v>2.537883837742239</v>
      </c>
      <c r="I591">
        <f t="shared" si="64"/>
        <v>2.537834471363495</v>
      </c>
      <c r="J591">
        <f t="shared" si="65"/>
        <v>3</v>
      </c>
      <c r="K591">
        <f t="shared" si="63"/>
        <v>4.5</v>
      </c>
      <c r="L591">
        <f t="shared" si="66"/>
        <v>4.5</v>
      </c>
      <c r="M591">
        <f t="shared" si="68"/>
        <v>0.36748094004364074</v>
      </c>
    </row>
    <row r="592" spans="2:13" x14ac:dyDescent="0.25">
      <c r="B592">
        <f t="shared" si="69"/>
        <v>591</v>
      </c>
      <c r="C592">
        <f t="shared" si="67"/>
        <v>49.25</v>
      </c>
      <c r="D592">
        <f>IF(B592="","",VLOOKUP(C592,'Yield Curve Table'!N592:O4592,1,TRUE))</f>
        <v>49.237500000002633</v>
      </c>
      <c r="E592">
        <f>VLOOKUP(C592,'Yield Curve Table'!N592:O4592,2,TRUE)</f>
        <v>2.5381305035952924</v>
      </c>
      <c r="F592">
        <f>IF(B592="","",MATCH(E592,'Yield Curve Table'!O:O,0))</f>
        <v>3941</v>
      </c>
      <c r="G592" cm="1">
        <f t="array" ref="G592">IF(B592="","",INDEX('Yield Curve Table'!N:N,F592+1))</f>
        <v>49.250000000002636</v>
      </c>
      <c r="H592" cm="1">
        <f t="array" ref="H592">IF(B592="","",INDEX('Yield Curve Table'!O:O,'Interest Rate Calculation'!F592+1))</f>
        <v>2.538179799191445</v>
      </c>
      <c r="I592">
        <f t="shared" si="64"/>
        <v>2.5381305167866923</v>
      </c>
      <c r="J592">
        <f t="shared" si="65"/>
        <v>3</v>
      </c>
      <c r="K592">
        <f t="shared" si="63"/>
        <v>4.5</v>
      </c>
      <c r="L592">
        <f t="shared" si="66"/>
        <v>4.5</v>
      </c>
      <c r="M592">
        <f t="shared" si="68"/>
        <v>0.36748094004366294</v>
      </c>
    </row>
    <row r="593" spans="2:13" x14ac:dyDescent="0.25">
      <c r="B593">
        <f t="shared" si="69"/>
        <v>592</v>
      </c>
      <c r="C593">
        <f t="shared" si="67"/>
        <v>49.333333333333336</v>
      </c>
      <c r="D593">
        <f>IF(B593="","",VLOOKUP(C593,'Yield Curve Table'!N593:O4593,1,TRUE))</f>
        <v>49.325000000002653</v>
      </c>
      <c r="E593">
        <f>VLOOKUP(C593,'Yield Curve Table'!N593:O4593,2,TRUE)</f>
        <v>2.5384753102806759</v>
      </c>
      <c r="F593">
        <f>IF(B593="","",MATCH(E593,'Yield Curve Table'!O:O,0))</f>
        <v>3948</v>
      </c>
      <c r="G593" cm="1">
        <f t="array" ref="G593">IF(B593="","",INDEX('Yield Curve Table'!N:N,F593+1))</f>
        <v>49.337500000002656</v>
      </c>
      <c r="H593" cm="1">
        <f t="array" ref="H593">IF(B593="","",INDEX('Yield Curve Table'!O:O,'Interest Rate Calculation'!F593+1))</f>
        <v>2.5385245184400675</v>
      </c>
      <c r="I593">
        <f t="shared" si="64"/>
        <v>2.5384753190429952</v>
      </c>
      <c r="J593">
        <f t="shared" si="65"/>
        <v>3</v>
      </c>
      <c r="K593">
        <f t="shared" si="63"/>
        <v>4.5</v>
      </c>
      <c r="L593">
        <f t="shared" si="66"/>
        <v>4.5</v>
      </c>
      <c r="M593">
        <f t="shared" si="68"/>
        <v>0.36748094004368514</v>
      </c>
    </row>
    <row r="594" spans="2:13" x14ac:dyDescent="0.25">
      <c r="B594">
        <f t="shared" si="69"/>
        <v>593</v>
      </c>
      <c r="C594">
        <f t="shared" si="67"/>
        <v>49.416666666666664</v>
      </c>
      <c r="D594">
        <f>IF(B594="","",VLOOKUP(C594,'Yield Curve Table'!N594:O4594,1,TRUE))</f>
        <v>49.412500000002673</v>
      </c>
      <c r="E594">
        <f>VLOOKUP(C594,'Yield Curve Table'!N594:O4594,2,TRUE)</f>
        <v>2.5388195058385592</v>
      </c>
      <c r="F594">
        <f>IF(B594="","",MATCH(E594,'Yield Curve Table'!O:O,0))</f>
        <v>3955</v>
      </c>
      <c r="G594" cm="1">
        <f t="array" ref="G594">IF(B594="","",INDEX('Yield Curve Table'!N:N,F594+1))</f>
        <v>49.425000000002676</v>
      </c>
      <c r="H594" cm="1">
        <f t="array" ref="H594">IF(B594="","",INDEX('Yield Curve Table'!O:O,'Interest Rate Calculation'!F594+1))</f>
        <v>2.5388686268708183</v>
      </c>
      <c r="I594">
        <f t="shared" si="64"/>
        <v>2.5388195102038318</v>
      </c>
      <c r="J594">
        <f t="shared" si="65"/>
        <v>3</v>
      </c>
      <c r="K594">
        <f t="shared" si="63"/>
        <v>4.5</v>
      </c>
      <c r="L594">
        <f t="shared" si="66"/>
        <v>4.5</v>
      </c>
      <c r="M594">
        <f t="shared" si="68"/>
        <v>0.36748094004366294</v>
      </c>
    </row>
    <row r="595" spans="2:13" x14ac:dyDescent="0.25">
      <c r="B595">
        <f t="shared" si="69"/>
        <v>594</v>
      </c>
      <c r="C595">
        <f t="shared" si="67"/>
        <v>49.5</v>
      </c>
      <c r="D595">
        <f>IF(B595="","",VLOOKUP(C595,'Yield Curve Table'!N595:O4595,1,TRUE))</f>
        <v>49.48750000000269</v>
      </c>
      <c r="E595">
        <f>VLOOKUP(C595,'Yield Curve Table'!N595:O4595,2,TRUE)</f>
        <v>2.5391140458343537</v>
      </c>
      <c r="F595">
        <f>IF(B595="","",MATCH(E595,'Yield Curve Table'!O:O,0))</f>
        <v>3961</v>
      </c>
      <c r="G595" cm="1">
        <f t="array" ref="G595">IF(B595="","",INDEX('Yield Curve Table'!N:N,F595+1))</f>
        <v>49.500000000002693</v>
      </c>
      <c r="H595" cm="1">
        <f t="array" ref="H595">IF(B595="","",INDEX('Yield Curve Table'!O:O,'Interest Rate Calculation'!F595+1))</f>
        <v>2.5391630924314068</v>
      </c>
      <c r="I595">
        <f t="shared" si="64"/>
        <v>2.5391140588895262</v>
      </c>
      <c r="J595">
        <f t="shared" si="65"/>
        <v>3</v>
      </c>
      <c r="K595">
        <f t="shared" si="63"/>
        <v>4.5</v>
      </c>
      <c r="L595">
        <f t="shared" si="66"/>
        <v>4.5</v>
      </c>
      <c r="M595">
        <f t="shared" si="68"/>
        <v>0.36748094004370735</v>
      </c>
    </row>
    <row r="596" spans="2:13" x14ac:dyDescent="0.25">
      <c r="B596">
        <f t="shared" si="69"/>
        <v>595</v>
      </c>
      <c r="C596">
        <f t="shared" si="67"/>
        <v>49.583333333333336</v>
      </c>
      <c r="D596">
        <f>IF(B596="","",VLOOKUP(C596,'Yield Curve Table'!N596:O4596,1,TRUE))</f>
        <v>49.57500000000271</v>
      </c>
      <c r="E596">
        <f>VLOOKUP(C596,'Yield Curve Table'!N596:O4596,2,TRUE)</f>
        <v>2.5394571121696288</v>
      </c>
      <c r="F596">
        <f>IF(B596="","",MATCH(E596,'Yield Curve Table'!O:O,0))</f>
        <v>3968</v>
      </c>
      <c r="G596" cm="1">
        <f t="array" ref="G596">IF(B596="","",INDEX('Yield Curve Table'!N:N,F596+1))</f>
        <v>49.587500000002713</v>
      </c>
      <c r="H596" cm="1">
        <f t="array" ref="H596">IF(B596="","",INDEX('Yield Curve Table'!O:O,'Interest Rate Calculation'!F596+1))</f>
        <v>2.5395060722102256</v>
      </c>
      <c r="I596">
        <f t="shared" si="64"/>
        <v>2.5394571208416226</v>
      </c>
      <c r="J596">
        <f t="shared" si="65"/>
        <v>3</v>
      </c>
      <c r="K596">
        <f t="shared" si="63"/>
        <v>4.5</v>
      </c>
      <c r="L596">
        <f t="shared" si="66"/>
        <v>4.5</v>
      </c>
      <c r="M596">
        <f t="shared" si="68"/>
        <v>0.36748094004366294</v>
      </c>
    </row>
    <row r="597" spans="2:13" x14ac:dyDescent="0.25">
      <c r="B597">
        <f t="shared" si="69"/>
        <v>596</v>
      </c>
      <c r="C597">
        <f t="shared" si="67"/>
        <v>49.666666666666664</v>
      </c>
      <c r="D597">
        <f>IF(B597="","",VLOOKUP(C597,'Yield Curve Table'!N597:O4597,1,TRUE))</f>
        <v>49.66250000000273</v>
      </c>
      <c r="E597">
        <f>VLOOKUP(C597,'Yield Curve Table'!N597:O4597,2,TRUE)</f>
        <v>2.5397995735255381</v>
      </c>
      <c r="F597">
        <f>IF(B597="","",MATCH(E597,'Yield Curve Table'!O:O,0))</f>
        <v>3975</v>
      </c>
      <c r="G597" cm="1">
        <f t="array" ref="G597">IF(B597="","",INDEX('Yield Curve Table'!N:N,F597+1))</f>
        <v>49.675000000002733</v>
      </c>
      <c r="H597" cm="1">
        <f t="array" ref="H597">IF(B597="","",INDEX('Yield Curve Table'!O:O,'Interest Rate Calculation'!F597+1))</f>
        <v>2.5398484473146472</v>
      </c>
      <c r="I597">
        <f t="shared" si="64"/>
        <v>2.5397995778458928</v>
      </c>
      <c r="J597">
        <f t="shared" si="65"/>
        <v>3</v>
      </c>
      <c r="K597">
        <f t="shared" si="63"/>
        <v>4.5</v>
      </c>
      <c r="L597">
        <f t="shared" si="66"/>
        <v>4.5</v>
      </c>
      <c r="M597">
        <f t="shared" si="68"/>
        <v>0.36748094004364074</v>
      </c>
    </row>
    <row r="598" spans="2:13" x14ac:dyDescent="0.25">
      <c r="B598">
        <f t="shared" si="69"/>
        <v>597</v>
      </c>
      <c r="C598">
        <f t="shared" si="67"/>
        <v>49.75</v>
      </c>
      <c r="D598">
        <f>IF(B598="","",VLOOKUP(C598,'Yield Curve Table'!N598:O4598,1,TRUE))</f>
        <v>49.737500000002747</v>
      </c>
      <c r="E598">
        <f>VLOOKUP(C598,'Yield Curve Table'!N598:O4598,2,TRUE)</f>
        <v>2.5400926319312527</v>
      </c>
      <c r="F598">
        <f>IF(B598="","",MATCH(E598,'Yield Curve Table'!O:O,0))</f>
        <v>3981</v>
      </c>
      <c r="G598" cm="1">
        <f t="array" ref="G598">IF(B598="","",INDEX('Yield Curve Table'!N:N,F598+1))</f>
        <v>49.75000000000275</v>
      </c>
      <c r="H598" cm="1">
        <f t="array" ref="H598">IF(B598="","",INDEX('Yield Curve Table'!O:O,'Interest Rate Calculation'!F598+1))</f>
        <v>2.5401414320320246</v>
      </c>
      <c r="I598">
        <f t="shared" si="64"/>
        <v>2.540092644852296</v>
      </c>
      <c r="J598">
        <f t="shared" si="65"/>
        <v>3</v>
      </c>
      <c r="K598">
        <f t="shared" si="63"/>
        <v>4.5</v>
      </c>
      <c r="L598">
        <f t="shared" si="66"/>
        <v>4.5</v>
      </c>
      <c r="M598">
        <f t="shared" si="68"/>
        <v>0.36748094004372955</v>
      </c>
    </row>
    <row r="599" spans="2:13" x14ac:dyDescent="0.25">
      <c r="B599">
        <f t="shared" si="69"/>
        <v>598</v>
      </c>
      <c r="C599">
        <f t="shared" si="67"/>
        <v>49.833333333333336</v>
      </c>
      <c r="D599">
        <f>IF(B599="","",VLOOKUP(C599,'Yield Curve Table'!N599:O4599,1,TRUE))</f>
        <v>49.825000000002767</v>
      </c>
      <c r="E599">
        <f>VLOOKUP(C599,'Yield Curve Table'!N599:O4599,2,TRUE)</f>
        <v>2.5404339753964091</v>
      </c>
      <c r="F599">
        <f>IF(B599="","",MATCH(E599,'Yield Curve Table'!O:O,0))</f>
        <v>3988</v>
      </c>
      <c r="G599" cm="1">
        <f t="array" ref="G599">IF(B599="","",INDEX('Yield Curve Table'!N:N,F599+1))</f>
        <v>49.83750000000277</v>
      </c>
      <c r="H599" cm="1">
        <f t="array" ref="H599">IF(B599="","",INDEX('Yield Curve Table'!O:O,'Interest Rate Calculation'!F599+1))</f>
        <v>2.5404826898078023</v>
      </c>
      <c r="I599">
        <f t="shared" si="64"/>
        <v>2.5404339839794665</v>
      </c>
      <c r="J599">
        <f t="shared" si="65"/>
        <v>3</v>
      </c>
      <c r="K599">
        <f t="shared" si="63"/>
        <v>4.5</v>
      </c>
      <c r="L599">
        <f t="shared" si="66"/>
        <v>4.5</v>
      </c>
      <c r="M599">
        <f t="shared" si="68"/>
        <v>0.36748094004368514</v>
      </c>
    </row>
    <row r="600" spans="2:13" x14ac:dyDescent="0.25">
      <c r="B600">
        <f t="shared" si="69"/>
        <v>599</v>
      </c>
      <c r="C600">
        <f t="shared" si="67"/>
        <v>49.916666666666664</v>
      </c>
      <c r="D600">
        <f>IF(B600="","",VLOOKUP(C600,'Yield Curve Table'!N600:O4600,1,TRUE))</f>
        <v>49.912500000002787</v>
      </c>
      <c r="E600">
        <f>VLOOKUP(C600,'Yield Curve Table'!N600:O4600,2,TRUE)</f>
        <v>2.5407747199380206</v>
      </c>
      <c r="F600">
        <f>IF(B600="","",MATCH(E600,'Yield Curve Table'!O:O,0))</f>
        <v>3995</v>
      </c>
      <c r="G600" cm="1">
        <f t="array" ref="G600">IF(B600="","",INDEX('Yield Curve Table'!N:N,F600+1))</f>
        <v>49.92500000000279</v>
      </c>
      <c r="H600" cm="1">
        <f t="array" ref="H600">IF(B600="","",INDEX('Yield Curve Table'!O:O,'Interest Rate Calculation'!F600+1))</f>
        <v>2.5408233489604362</v>
      </c>
      <c r="I600">
        <f t="shared" si="64"/>
        <v>2.5407747242141467</v>
      </c>
      <c r="J600">
        <f t="shared" si="65"/>
        <v>3</v>
      </c>
      <c r="K600">
        <f t="shared" si="63"/>
        <v>4.5</v>
      </c>
      <c r="L600">
        <f t="shared" si="66"/>
        <v>4.5</v>
      </c>
      <c r="M600">
        <f t="shared" si="68"/>
        <v>0.36748094004366294</v>
      </c>
    </row>
    <row r="601" spans="2:13" x14ac:dyDescent="0.25">
      <c r="B601">
        <f t="shared" si="69"/>
        <v>600</v>
      </c>
      <c r="C601">
        <f t="shared" si="67"/>
        <v>50</v>
      </c>
      <c r="D601">
        <f>IF(B601="","",VLOOKUP(C601,'Yield Curve Table'!N601:O4601,1,TRUE))</f>
        <v>49.987500000002804</v>
      </c>
      <c r="E601">
        <f>VLOOKUP(C601,'Yield Curve Table'!N601:O4601,2,TRUE)</f>
        <v>2.5410663115843954</v>
      </c>
      <c r="F601">
        <f>IF(B601="","",MATCH(E601,'Yield Curve Table'!O:O,0))</f>
        <v>4001</v>
      </c>
      <c r="G601" cm="1">
        <f t="array" ref="G601">IF(B601="","",INDEX('Yield Curve Table'!N:N,F601+1))</f>
        <v>50.000000000002807</v>
      </c>
      <c r="H601" cm="1">
        <f t="array" ref="H601">IF(B601="","",INDEX('Yield Curve Table'!O:O,'Interest Rate Calculation'!F601+1))</f>
        <v>2.5411148676541568</v>
      </c>
      <c r="I601">
        <f>IF(B601="","",E601+((C601-D601)/(G601-E601))*(H601-E601))</f>
        <v>2.5410663243733653</v>
      </c>
      <c r="J601">
        <f t="shared" si="65"/>
        <v>3</v>
      </c>
      <c r="K601">
        <f t="shared" si="63"/>
        <v>4.5</v>
      </c>
      <c r="L601">
        <f t="shared" si="66"/>
        <v>4.5</v>
      </c>
      <c r="M601">
        <f t="shared" si="68"/>
        <v>0.36748094004341869</v>
      </c>
    </row>
    <row r="602" spans="2:13" x14ac:dyDescent="0.25">
      <c r="B602" t="str">
        <f t="shared" si="69"/>
        <v/>
      </c>
      <c r="D602" t="str">
        <f>IF(B602="","",VLOOKUP(C602,'Yield Curve Table'!N602:O4602,1,TRUE))</f>
        <v/>
      </c>
      <c r="F602" t="str">
        <f>IF(B602="","",MATCH(E602,'Yield Curve Table'!O:O,0))</f>
        <v/>
      </c>
      <c r="G602" t="str" cm="1">
        <f t="array" ref="G602">IF(B602="","",INDEX('Yield Curve Table'!N:N,F602+1))</f>
        <v/>
      </c>
      <c r="H602" t="str" cm="1">
        <f t="array" ref="H602">IF(B602="","",INDEX('Yield Curve Table'!O:O,'Interest Rate Calculation'!F602+1))</f>
        <v/>
      </c>
      <c r="I602" t="str">
        <f t="shared" si="64"/>
        <v/>
      </c>
      <c r="J602" t="str">
        <f t="shared" si="65"/>
        <v/>
      </c>
      <c r="K602" t="str">
        <f t="shared" si="63"/>
        <v/>
      </c>
      <c r="L602" t="str">
        <f t="shared" si="66"/>
        <v/>
      </c>
      <c r="M602" t="str">
        <f t="shared" si="68"/>
        <v/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Raw Table</vt:lpstr>
      <vt:lpstr>Yield Curve Table</vt:lpstr>
      <vt:lpstr>README</vt:lpstr>
      <vt:lpstr>Interest Rate Calculation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YI LI</cp:lastModifiedBy>
  <dcterms:created xsi:type="dcterms:W3CDTF">2024-06-18T00:49:34Z</dcterms:created>
  <dcterms:modified xsi:type="dcterms:W3CDTF">2024-06-19T09:09:52Z</dcterms:modified>
</cp:coreProperties>
</file>